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2"/>
  <workbookPr/>
  <mc:AlternateContent xmlns:mc="http://schemas.openxmlformats.org/markup-compatibility/2006">
    <mc:Choice Requires="x15">
      <x15ac:absPath xmlns:x15ac="http://schemas.microsoft.com/office/spreadsheetml/2010/11/ac" url="L:\財政課\02 財政係\決算\財政状況資料集\R2\（令和２年度決算　２回目・令和４年９月調査）財政状況資料集\"/>
    </mc:Choice>
  </mc:AlternateContent>
  <xr:revisionPtr revIDLastSave="0" documentId="13_ncr:1_{92CF0797-30CB-42BF-ABCB-53986539361E}" xr6:coauthVersionLast="36" xr6:coauthVersionMax="36" xr10:uidLastSave="{00000000-0000-0000-0000-000000000000}"/>
  <bookViews>
    <workbookView xWindow="0" yWindow="0" windowWidth="14340" windowHeight="12105" firstSheet="12"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CO36" i="10"/>
  <c r="BE36" i="10"/>
  <c r="AM36" i="10"/>
  <c r="C36" i="10"/>
  <c r="CO35" i="10"/>
  <c r="BE35" i="10"/>
  <c r="AM35" i="10"/>
  <c r="CO34" i="10"/>
  <c r="AM34" i="10"/>
  <c r="C34" i="10"/>
  <c r="C35" i="10" s="1"/>
  <c r="U34" i="10" l="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s="1"/>
  <c r="BW36" i="10" s="1"/>
  <c r="BW37" i="10" s="1"/>
  <c r="BW38" i="10" s="1"/>
  <c r="BW39" i="10" s="1"/>
  <c r="BW40" i="10" s="1"/>
  <c r="BW41" i="10" s="1"/>
  <c r="BW42" i="10" s="1"/>
  <c r="BW43" i="10" s="1"/>
</calcChain>
</file>

<file path=xl/sharedStrings.xml><?xml version="1.0" encoding="utf-8"?>
<sst xmlns="http://schemas.openxmlformats.org/spreadsheetml/2006/main" count="1130" uniqueCount="617">
  <si>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</si>
  <si>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</si>
  <si>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</si>
  <si>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</si>
  <si>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</si>
  <si>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</si>
  <si>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</si>
  <si>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</si>
  <si>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</si>
  <si>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</si>
  <si>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</si>
  <si>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</si>
  <si>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</si>
  <si>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</si>
  <si>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</si>
  <si>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</si>
  <si>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</si>
  <si>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</si>
  <si>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</si>
  <si>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</si>
  <si>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</si>
  <si>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</si>
  <si>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</si>
  <si>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</si>
  <si>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</si>
  <si>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</si>
  <si>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</si>
  <si>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</si>
  <si>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</si>
  <si>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</si>
  <si>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</si>
  <si>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</si>
  <si>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</si>
  <si>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</si>
  <si>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</si>
  <si>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</si>
  <si>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</si>
  <si>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</si>
  <si>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</si>
  <si>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</si>
  <si>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</si>
  <si>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</si>
  <si>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</si>
  <si>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</si>
  <si>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</si>
  <si>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</si>
  <si>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</si>
  <si>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</si>
  <si>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</si>
  <si>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</si>
  <si>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</si>
  <si>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</si>
  <si>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</si>
  <si>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</si>
  <si>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</si>
  <si>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</si>
  <si>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</si>
  <si>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</si>
  <si>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</si>
  <si>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</si>
  <si>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</si>
  <si>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</si>
  <si>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</si>
  <si>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</si>
  <si>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</si>
  <si>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</si>
  <si>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</si>
  <si>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</si>
  <si>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</si>
  <si>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</si>
  <si>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</si>
  <si>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</si>
  <si>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</si>
  <si>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</si>
  <si>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</si>
  <si>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</si>
  <si>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</si>
  <si>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</si>
  <si>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</si>
  <si>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</si>
  <si>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</si>
  <si>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</si>
  <si>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</si>
  <si>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</si>
  <si>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</si>
  <si>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Ⅳ－２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</si>
  <si>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</si>
  <si>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</si>
  <si>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</si>
  <si>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</si>
  <si>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</si>
  <si>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</si>
  <si>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</si>
  <si>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</si>
  <si>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</si>
  <si>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</si>
  <si>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</si>
  <si>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</si>
  <si>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利根町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</si>
  <si>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</si>
  <si>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</si>
  <si>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</si>
  <si>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</si>
  <si>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</si>
  <si>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</si>
  <si>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</si>
  <si>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</si>
  <si>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</si>
  <si>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</si>
  <si>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</si>
  <si>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</si>
  <si>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</si>
  <si>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</si>
  <si>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</si>
  <si>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</si>
  <si>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</si>
  <si>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</si>
  <si>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</si>
  <si>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</si>
  <si>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</si>
  <si>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</si>
  <si>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</si>
  <si>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</si>
  <si>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</si>
  <si>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</si>
  <si>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</si>
  <si>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</si>
  <si>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</si>
  <si>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</si>
  <si>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</si>
  <si>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</si>
  <si>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</si>
  <si>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</si>
  <si>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</si>
  <si>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</si>
  <si>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</si>
  <si>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</si>
  <si>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</si>
  <si>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</si>
  <si>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</si>
  <si>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</si>
  <si>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</si>
  <si>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</si>
  <si>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</si>
  <si>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</si>
  <si>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</si>
  <si>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</si>
  <si>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</si>
  <si>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</si>
  <si>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</si>
  <si>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</si>
  <si>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</si>
  <si>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</si>
  <si>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</si>
  <si>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</si>
  <si>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</si>
  <si>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</si>
  <si>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</si>
  <si>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</si>
  <si>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</si>
  <si>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</si>
  <si>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</si>
  <si>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</si>
  <si>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</si>
  <si>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</si>
  <si>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</si>
  <si>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</si>
  <si>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</si>
  <si>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</si>
  <si>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</si>
  <si>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</si>
  <si>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</si>
  <si>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</si>
  <si>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</si>
  <si>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</si>
  <si>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</si>
  <si>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</si>
  <si>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</si>
  <si>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</si>
  <si>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</si>
  <si>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</si>
  <si>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</si>
  <si>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</si>
  <si>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</si>
  <si>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</si>
  <si>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</si>
  <si>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</si>
  <si>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</si>
  <si>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</si>
  <si>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</si>
  <si>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</si>
  <si>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</si>
  <si>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</si>
  <si>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</si>
  <si>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</si>
  <si>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</si>
  <si>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</si>
  <si>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</si>
  <si>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</si>
  <si>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</si>
  <si>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</si>
  <si>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</si>
  <si>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</si>
  <si>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</si>
  <si>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</si>
  <si>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</si>
  <si>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</si>
  <si>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</si>
  <si>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</si>
  <si>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</si>
  <si>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</si>
  <si>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</si>
  <si>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茨城県利根町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</si>
  <si>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</si>
  <si>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</si>
  <si>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</si>
  <si>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</si>
  <si>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</si>
  <si>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</si>
  <si>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</si>
  <si>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</si>
  <si>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</si>
  <si>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</si>
  <si>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</si>
  <si>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</si>
  <si>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</si>
  <si>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</si>
  <si>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</si>
  <si>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</si>
  <si>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</si>
  <si>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</si>
  <si>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</si>
  <si>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</si>
  <si>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</si>
  <si>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</si>
  <si>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</si>
  <si>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</si>
  <si>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</si>
  <si>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</si>
  <si>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</si>
  <si>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</si>
  <si>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</si>
  <si>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</si>
  <si>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</si>
  <si>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</si>
  <si>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</si>
  <si>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</si>
  <si>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</si>
  <si>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</si>
  <si>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</si>
  <si>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</si>
  <si>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</si>
  <si>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</si>
  <si>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</si>
  <si>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</si>
  <si>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</si>
  <si>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</si>
  <si>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</si>
  <si>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</si>
  <si>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</si>
  <si>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</si>
  <si>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</si>
  <si>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</si>
  <si>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</si>
  <si>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</si>
  <si>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</si>
  <si>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</si>
  <si>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</si>
  <si>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</si>
  <si>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</si>
  <si>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</si>
  <si>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</si>
  <si>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</si>
  <si>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</si>
  <si>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</si>
  <si>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</si>
  <si>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</si>
  <si>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</si>
  <si>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</si>
  <si>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</si>
  <si>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</si>
  <si>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</si>
  <si>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</si>
  <si>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</si>
  <si>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</si>
  <si>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</si>
  <si>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</si>
  <si>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</si>
  <si>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</si>
  <si>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</si>
  <si>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</si>
  <si>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</si>
  <si>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</si>
  <si>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</si>
  <si>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</si>
  <si>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</si>
  <si>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</si>
  <si>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</si>
  <si>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</si>
  <si>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</si>
  <si>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</si>
  <si>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</si>
  <si>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</si>
  <si>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</si>
  <si>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</si>
  <si>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</si>
  <si>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</si>
  <si>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</si>
  <si>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</si>
  <si>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</si>
  <si>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</si>
  <si>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</si>
  <si>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</si>
  <si>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</si>
  <si>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</si>
  <si>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</si>
  <si>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</si>
  <si>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</si>
  <si>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</si>
  <si>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</si>
  <si>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</si>
  <si>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</si>
  <si>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</si>
  <si>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</si>
  <si>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</si>
  <si>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</si>
  <si>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</si>
  <si>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</si>
  <si>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</si>
  <si>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</si>
  <si>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</si>
  <si>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</si>
  <si>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</si>
  <si>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</si>
  <si>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</si>
  <si>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</si>
  <si>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</si>
  <si>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</si>
  <si>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</si>
  <si>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</si>
  <si>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</si>
  <si>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</si>
  <si>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</si>
  <si>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</si>
  <si>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</si>
  <si>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</si>
  <si>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</si>
  <si>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</si>
  <si>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</si>
  <si>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</si>
  <si>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</si>
  <si>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</si>
  <si>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</si>
  <si>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</si>
  <si>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</si>
  <si>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</si>
  <si>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</si>
  <si>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</si>
  <si>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</si>
  <si>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</si>
  <si>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</si>
  <si>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</si>
  <si>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</si>
  <si>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</si>
  <si>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</si>
  <si>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</si>
  <si>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</si>
  <si>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</si>
  <si>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茨城県利根町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</si>
  <si>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</si>
  <si>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</si>
  <si>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</si>
  <si>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</si>
  <si>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</si>
  <si>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</si>
  <si>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</si>
  <si>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</si>
  <si>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</si>
  <si>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</si>
  <si>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</si>
  <si>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</si>
  <si>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</si>
  <si>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</si>
  <si>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</si>
  <si>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</si>
  <si>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</si>
  <si>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</si>
  <si>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</si>
  <si>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</si>
  <si>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</si>
  <si>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</si>
  <si>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</si>
  <si>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</si>
  <si>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</si>
  <si>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</si>
  <si>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</si>
  <si>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</si>
  <si>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</si>
  <si>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</si>
  <si>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</si>
  <si>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</si>
  <si>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</si>
  <si>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</si>
  <si>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</si>
  <si>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</si>
  <si>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</si>
  <si>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介護保険特別会計</t>
    <phoneticPr fontId="5"/>
  </si>
  <si>
    <t>介護サービス事業特別会計</t>
    <phoneticPr fontId="5"/>
  </si>
  <si>
    <t>後期高齢者医療特別会計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</si>
  <si>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</si>
  <si>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</si>
  <si>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</si>
  <si>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</si>
  <si>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</si>
  <si>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</si>
  <si>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</si>
  <si>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</si>
  <si>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</si>
  <si>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</si>
  <si>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</si>
  <si>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</si>
  <si>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</si>
  <si>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</si>
  <si>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</si>
  <si>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</si>
  <si>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</si>
  <si>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</si>
  <si>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</si>
  <si>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</si>
  <si>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</si>
  <si>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</si>
  <si>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</si>
  <si>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</si>
  <si>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</si>
  <si>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</si>
  <si>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</si>
  <si>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</si>
  <si>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</si>
  <si>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</si>
  <si>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</si>
  <si>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</si>
  <si>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</si>
  <si>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</si>
  <si>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</si>
  <si>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</si>
  <si>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</si>
  <si>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</si>
  <si>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</si>
  <si>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</si>
  <si>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</si>
  <si>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</si>
  <si>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</si>
  <si>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</si>
  <si>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</si>
  <si>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</si>
  <si>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</si>
  <si>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</si>
  <si>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</si>
  <si>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</si>
  <si>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</si>
  <si>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</si>
  <si>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</si>
  <si>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</si>
  <si>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</si>
  <si>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</si>
  <si>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</si>
  <si>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</si>
  <si>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</si>
  <si>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</si>
  <si>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</si>
  <si>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</si>
  <si>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</si>
  <si>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</si>
  <si>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介護サービス事業特別会計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</si>
  <si>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</si>
  <si>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</si>
  <si>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</si>
  <si>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</si>
  <si>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</si>
  <si>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</si>
  <si>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</si>
  <si>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</si>
  <si>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</si>
  <si>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</si>
  <si>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</si>
  <si>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</si>
  <si>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</si>
  <si>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</si>
  <si>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</si>
  <si>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</si>
  <si>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</si>
  <si>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</si>
  <si>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</si>
  <si>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</si>
  <si>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</si>
  <si>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</si>
  <si>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</si>
  <si>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</si>
  <si>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</si>
  <si>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</si>
  <si>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</si>
  <si>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</si>
  <si>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</si>
  <si>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</si>
  <si>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</si>
  <si>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</si>
  <si>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</si>
  <si>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</si>
  <si>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</si>
  <si>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</si>
  <si>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</si>
  <si>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</si>
  <si>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</si>
  <si>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</si>
  <si>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</si>
  <si>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</si>
  <si>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</si>
  <si>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</si>
  <si>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</si>
  <si>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</si>
  <si>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</si>
  <si>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</si>
  <si>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</si>
  <si>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</si>
  <si>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</si>
  <si>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</si>
  <si>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</si>
  <si>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</si>
  <si>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</si>
  <si>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</si>
  <si>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</si>
  <si>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</si>
  <si>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</si>
  <si>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</si>
  <si>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</si>
  <si>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</si>
  <si>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</si>
  <si>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</si>
  <si>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</si>
  <si>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</si>
  <si>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</si>
  <si>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</si>
  <si>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</si>
  <si>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</si>
  <si>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</si>
  <si>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</si>
  <si>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</si>
  <si>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</si>
  <si>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</si>
  <si>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</si>
  <si>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</si>
  <si>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</si>
  <si>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</si>
  <si>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</si>
  <si>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</si>
  <si>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</si>
  <si>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</si>
  <si>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</si>
  <si>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</si>
  <si>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</si>
  <si>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</si>
  <si>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0.51</t>
  </si>
  <si>
    <t>▲ 1.17</t>
  </si>
  <si>
    <t>一般会計</t>
  </si>
  <si>
    <t>国民健康保険特別会計（事業勘定）</t>
  </si>
  <si>
    <t>介護保険特別会計</t>
  </si>
  <si>
    <t>公共下水道事業特別会計</t>
  </si>
  <si>
    <t>国民健康保険特別会計（施設勘定）</t>
  </si>
  <si>
    <t>後期高齢者医療特別会計</t>
  </si>
  <si>
    <t>介護サービス事業特別会計</t>
  </si>
  <si>
    <t>霊園事業特別会計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</si>
  <si>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</si>
  <si>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</si>
  <si>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</si>
  <si>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</si>
  <si>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</si>
  <si>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</si>
  <si>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</si>
  <si>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</si>
  <si>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</si>
  <si>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</si>
  <si>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</si>
  <si>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</si>
  <si>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</si>
  <si>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</si>
  <si>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茨城県租税債権管理機構（一般会計）</t>
    <rPh sb="0" eb="3">
      <t>イバラキケン</t>
    </rPh>
    <rPh sb="3" eb="5">
      <t>ソゼイ</t>
    </rPh>
    <rPh sb="5" eb="7">
      <t>サイケン</t>
    </rPh>
    <rPh sb="7" eb="9">
      <t>カンリ</t>
    </rPh>
    <rPh sb="9" eb="11">
      <t>キコウ</t>
    </rPh>
    <rPh sb="12" eb="14">
      <t>イッパン</t>
    </rPh>
    <rPh sb="14" eb="16">
      <t>カイケイ</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</si>
  <si>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</si>
  <si>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</si>
  <si>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茨城県南水道企業団（水道事業会計）</t>
    <rPh sb="0" eb="3">
      <t>イバラキケン</t>
    </rPh>
    <rPh sb="3" eb="4">
      <t>ナン</t>
    </rPh>
    <rPh sb="4" eb="6">
      <t>スイドウ</t>
    </rPh>
    <rPh sb="6" eb="8">
      <t>キギョウ</t>
    </rPh>
    <rPh sb="8" eb="9">
      <t>ダン</t>
    </rPh>
    <rPh sb="10" eb="12">
      <t>スイドウ</t>
    </rPh>
    <rPh sb="12" eb="14">
      <t>ジギョウ</t>
    </rPh>
    <rPh sb="14" eb="16">
      <t>カイケイ</t>
    </rPh>
    <phoneticPr fontId="2"/>
  </si>
  <si>
    <t>龍ケ崎地方塵芥処理組合（一般会計）</t>
    <rPh sb="0" eb="3">
      <t>リュウガサキ</t>
    </rPh>
    <rPh sb="3" eb="5">
      <t>チホウ</t>
    </rPh>
    <rPh sb="5" eb="7">
      <t>ジンカイ</t>
    </rPh>
    <rPh sb="7" eb="9">
      <t>ショリ</t>
    </rPh>
    <rPh sb="9" eb="11">
      <t>クミアイ</t>
    </rPh>
    <rPh sb="12" eb="14">
      <t>イッパン</t>
    </rPh>
    <rPh sb="14" eb="16">
      <t>カイケイ</t>
    </rPh>
    <phoneticPr fontId="2"/>
  </si>
  <si>
    <t>龍ケ崎地方衛生組合（一般会計）</t>
    <rPh sb="0" eb="3">
      <t>リュウガサキ</t>
    </rPh>
    <rPh sb="3" eb="5">
      <t>チホウ</t>
    </rPh>
    <rPh sb="5" eb="7">
      <t>エイセイ</t>
    </rPh>
    <rPh sb="7" eb="9">
      <t>クミアイ</t>
    </rPh>
    <rPh sb="10" eb="12">
      <t>イッパン</t>
    </rPh>
    <rPh sb="12" eb="14">
      <t>カイケイ</t>
    </rPh>
    <phoneticPr fontId="2"/>
  </si>
  <si>
    <t>稲敷地方広域市町村圏事務組合（一般会計）</t>
    <rPh sb="0" eb="2">
      <t>イナシキ</t>
    </rPh>
    <rPh sb="2" eb="4">
      <t>チホウ</t>
    </rPh>
    <rPh sb="4" eb="6">
      <t>コウイキ</t>
    </rPh>
    <rPh sb="6" eb="9">
      <t>シチョウソン</t>
    </rPh>
    <rPh sb="9" eb="10">
      <t>ケン</t>
    </rPh>
    <rPh sb="10" eb="12">
      <t>ジム</t>
    </rPh>
    <rPh sb="12" eb="14">
      <t>クミアイ</t>
    </rPh>
    <rPh sb="15" eb="17">
      <t>イッパン</t>
    </rPh>
    <rPh sb="17" eb="19">
      <t>カイケイ</t>
    </rPh>
    <phoneticPr fontId="2"/>
  </si>
  <si>
    <t>稲敷地方広域市町村圏事務組合（水防事業特別会計）</t>
    <rPh sb="0" eb="2">
      <t>イナシキ</t>
    </rPh>
    <rPh sb="2" eb="4">
      <t>チホウ</t>
    </rPh>
    <rPh sb="4" eb="6">
      <t>コウイキ</t>
    </rPh>
    <rPh sb="6" eb="9">
      <t>シチョウソン</t>
    </rPh>
    <rPh sb="9" eb="10">
      <t>ケン</t>
    </rPh>
    <rPh sb="10" eb="12">
      <t>ジム</t>
    </rPh>
    <rPh sb="12" eb="14">
      <t>クミアイ</t>
    </rPh>
    <rPh sb="15" eb="17">
      <t>スイボウ</t>
    </rPh>
    <rPh sb="17" eb="19">
      <t>ジギョウ</t>
    </rPh>
    <rPh sb="19" eb="21">
      <t>トクベツ</t>
    </rPh>
    <rPh sb="21" eb="23">
      <t>カイケイ</t>
    </rPh>
    <phoneticPr fontId="2"/>
  </si>
  <si>
    <t>-</t>
    <phoneticPr fontId="2"/>
  </si>
  <si>
    <t>-</t>
    <phoneticPr fontId="2"/>
  </si>
  <si>
    <t>-</t>
    <phoneticPr fontId="2"/>
  </si>
  <si>
    <t>-</t>
    <phoneticPr fontId="2"/>
  </si>
  <si>
    <t>-</t>
    <phoneticPr fontId="2"/>
  </si>
  <si>
    <t>-</t>
    <phoneticPr fontId="2"/>
  </si>
  <si>
    <t>-</t>
    <phoneticPr fontId="2"/>
  </si>
  <si>
    <t>新利根川治水対策整備基金</t>
    <phoneticPr fontId="5"/>
  </si>
  <si>
    <t>地域福祉基金</t>
    <phoneticPr fontId="5"/>
  </si>
  <si>
    <t>町営霊園整備基金</t>
    <phoneticPr fontId="5"/>
  </si>
  <si>
    <t>環境施設整備基金</t>
    <phoneticPr fontId="5"/>
  </si>
  <si>
    <t>公共公益施設整備基金</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</si>
  <si>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</si>
  <si>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</si>
  <si>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</si>
  <si>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</si>
  <si>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</si>
  <si>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</si>
  <si>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</si>
  <si>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</si>
  <si>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</si>
  <si>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</si>
  <si>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については，地方債残高や公債費に準ずる債務負担行為に基づく支出予定額などの将来負担額よりも，将来負担する実質的な負債の返済に充てることができる基金残高や地方債残高等に係る交付税措置見込額などの充当可能財源額等が上回ったため，比率が算定されていない。
　有形固定資産減価償却率については比率の上昇が続いているため，町の財政状況も踏まえながら，策定予定となっている「個別施設計画」に基づく計画的な修繕・更新を行っていく必要がある。</t>
    <rPh sb="1" eb="7">
      <t>ショウライフタンヒリツ</t>
    </rPh>
    <rPh sb="13" eb="18">
      <t>チホウサイザンダカ</t>
    </rPh>
    <rPh sb="19" eb="22">
      <t>コウサイヒ</t>
    </rPh>
    <rPh sb="23" eb="24">
      <t>ジュン</t>
    </rPh>
    <rPh sb="26" eb="32">
      <t>サイムフタンコウイ</t>
    </rPh>
    <rPh sb="33" eb="34">
      <t>モト</t>
    </rPh>
    <rPh sb="36" eb="41">
      <t>シシュツヨテイガク</t>
    </rPh>
    <rPh sb="44" eb="48">
      <t>ショウライフタン</t>
    </rPh>
    <rPh sb="48" eb="49">
      <t>ガク</t>
    </rPh>
    <rPh sb="53" eb="57">
      <t>ショウライフタン</t>
    </rPh>
    <rPh sb="59" eb="62">
      <t>ジッシツテキ</t>
    </rPh>
    <rPh sb="63" eb="65">
      <t>フサイ</t>
    </rPh>
    <rPh sb="66" eb="68">
      <t>ヘンサイ</t>
    </rPh>
    <rPh sb="69" eb="70">
      <t>ア</t>
    </rPh>
    <rPh sb="78" eb="82">
      <t>キキンザンダカ</t>
    </rPh>
    <rPh sb="83" eb="89">
      <t>チホウサイザンダカトウ</t>
    </rPh>
    <rPh sb="90" eb="91">
      <t>カカ</t>
    </rPh>
    <rPh sb="92" eb="100">
      <t>コウフゼイソチミコミガク</t>
    </rPh>
    <rPh sb="109" eb="110">
      <t>ガク</t>
    </rPh>
    <rPh sb="110" eb="111">
      <t>トウ</t>
    </rPh>
    <rPh sb="133" eb="139">
      <t>ユウケイコテイシサン</t>
    </rPh>
    <rPh sb="139" eb="144">
      <t>ゲンカショウキャクリツ</t>
    </rPh>
    <rPh sb="149" eb="151">
      <t>ヒリツ</t>
    </rPh>
    <rPh sb="152" eb="154">
      <t>ジョウショウ</t>
    </rPh>
    <rPh sb="155" eb="156">
      <t>ツヅ</t>
    </rPh>
    <rPh sb="163" eb="164">
      <t>マチ</t>
    </rPh>
    <rPh sb="165" eb="169">
      <t>ザイセイジョウキョウ</t>
    </rPh>
    <rPh sb="170" eb="171">
      <t>フ</t>
    </rPh>
    <rPh sb="177" eb="181">
      <t>サクテイヨテイ</t>
    </rPh>
    <rPh sb="188" eb="194">
      <t>コベツシセツケイカク</t>
    </rPh>
    <rPh sb="196" eb="197">
      <t>モト</t>
    </rPh>
    <rPh sb="199" eb="202">
      <t>ケイカクテキ</t>
    </rPh>
    <rPh sb="203" eb="205">
      <t>シュウゼン</t>
    </rPh>
    <rPh sb="206" eb="208">
      <t>コウシン</t>
    </rPh>
    <rPh sb="209" eb="210">
      <t>オコナ</t>
    </rPh>
    <rPh sb="214" eb="216">
      <t>ヒツヨウ</t>
    </rPh>
    <phoneticPr fontId="5"/>
  </si>
  <si>
    <t>　将来負担比率については，将来負担額よりも充当可能財源額等が上回ったため，比率が算定されていない。
　実質公債費比率については減少傾向にあり，類似団体平均値と比較しても低い水準を維持しているが，今後は，平成２９年度から借入を行っている過疎対策事業債等の元金償還が開始され，比率の上昇も予想されることから，引き続き適正な起債管理に努めていく。</t>
    <rPh sb="1" eb="7">
      <t>ショウライフタンヒリツ</t>
    </rPh>
    <rPh sb="13" eb="18">
      <t>ショウライフタンガク</t>
    </rPh>
    <rPh sb="30" eb="32">
      <t>ウワマワ</t>
    </rPh>
    <rPh sb="37" eb="39">
      <t>ヒリツ</t>
    </rPh>
    <rPh sb="40" eb="42">
      <t>サンテイ</t>
    </rPh>
    <rPh sb="51" eb="58">
      <t>ジッシツコウサイヒヒリツ</t>
    </rPh>
    <rPh sb="63" eb="67">
      <t>ゲンショウケイコウ</t>
    </rPh>
    <rPh sb="71" eb="78">
      <t>ルイジダンタイヘイキンチ</t>
    </rPh>
    <rPh sb="79" eb="81">
      <t>ヒカク</t>
    </rPh>
    <rPh sb="84" eb="85">
      <t>ヒク</t>
    </rPh>
    <rPh sb="86" eb="88">
      <t>スイジュン</t>
    </rPh>
    <rPh sb="89" eb="91">
      <t>イジ</t>
    </rPh>
    <rPh sb="97" eb="99">
      <t>コンゴ</t>
    </rPh>
    <rPh sb="124" eb="125">
      <t>トウ</t>
    </rPh>
    <rPh sb="126" eb="130">
      <t>ガンキンショウカン</t>
    </rPh>
    <rPh sb="131" eb="133">
      <t>カイシ</t>
    </rPh>
    <rPh sb="136" eb="138">
      <t>ヒリツ</t>
    </rPh>
    <rPh sb="139" eb="141">
      <t>ジョウショウ</t>
    </rPh>
    <rPh sb="142" eb="144">
      <t>ヨソウ</t>
    </rPh>
    <rPh sb="152" eb="153">
      <t>ヒ</t>
    </rPh>
    <rPh sb="154" eb="155">
      <t>ツヅ</t>
    </rPh>
    <rPh sb="156" eb="158">
      <t>テキセイ</t>
    </rPh>
    <rPh sb="159" eb="163">
      <t>キサイカンリ</t>
    </rPh>
    <rPh sb="164" eb="165">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</si>
</sst>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61DA6949-7043-421B-8DC9-D0DBDA8AB7A9}"/>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externalLink" Target="externalLinks/externalLink1.xml" />
  <Relationship Id="rId3" Type="http://schemas.openxmlformats.org/officeDocument/2006/relationships/worksheet" Target="worksheets/sheet3.xml" />
  <Relationship Id="rId21" Type="http://schemas.openxmlformats.org/officeDocument/2006/relationships/sharedStrings" Target="sharedString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calcChain" Target="calcChain.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67293</c:v>
                </c:pt>
                <c:pt idx="1">
                  <c:v>67343</c:v>
                </c:pt>
                <c:pt idx="2">
                  <c:v>73475</c:v>
                </c:pt>
                <c:pt idx="3">
                  <c:v>87464</c:v>
                </c:pt>
                <c:pt idx="4">
                  <c:v>96248</c:v>
                </c:pt>
              </c:numCache>
            </c:numRef>
          </c:val>
          <c:smooth val="0"/>
          <c:extLst>
            <c:ext xmlns:c16="http://schemas.microsoft.com/office/drawing/2014/chart" uri="{C3380CC4-5D6E-409C-BE32-E72D297353CC}">
              <c16:uniqueId val="{00000000-7941-4F7C-87F4-839A3FA8D18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61914</c:v>
                </c:pt>
                <c:pt idx="1">
                  <c:v>30199</c:v>
                </c:pt>
                <c:pt idx="2">
                  <c:v>23042</c:v>
                </c:pt>
                <c:pt idx="3">
                  <c:v>26482</c:v>
                </c:pt>
                <c:pt idx="4">
                  <c:v>41488</c:v>
                </c:pt>
              </c:numCache>
            </c:numRef>
          </c:val>
          <c:smooth val="0"/>
          <c:extLst>
            <c:ext xmlns:c16="http://schemas.microsoft.com/office/drawing/2014/chart" uri="{C3380CC4-5D6E-409C-BE32-E72D297353CC}">
              <c16:uniqueId val="{00000001-7941-4F7C-87F4-839A3FA8D18E}"/>
            </c:ext>
          </c:extLst>
        </c:ser>
        <c:dLbls>
          <c:showLegendKey val="0"/>
          <c:showVal val="0"/>
          <c:showCatName val="0"/>
          <c:showSerName val="0"/>
          <c:showPercent val="0"/>
          <c:showBubbleSize val="0"/>
        </c:dLbls>
        <c:marker val="1"/>
        <c:smooth val="0"/>
        <c:axId val="325891888"/>
        <c:axId val="325891496"/>
      </c:lineChart>
      <c:catAx>
        <c:axId val="3258918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5891496"/>
        <c:crosses val="autoZero"/>
        <c:auto val="1"/>
        <c:lblAlgn val="ctr"/>
        <c:lblOffset val="100"/>
        <c:tickLblSkip val="1"/>
        <c:tickMarkSkip val="1"/>
        <c:noMultiLvlLbl val="0"/>
      </c:catAx>
      <c:valAx>
        <c:axId val="32589149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58918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4.7300000000000004</c:v>
                </c:pt>
                <c:pt idx="1">
                  <c:v>7.54</c:v>
                </c:pt>
                <c:pt idx="2">
                  <c:v>6.05</c:v>
                </c:pt>
                <c:pt idx="3">
                  <c:v>6.23</c:v>
                </c:pt>
                <c:pt idx="4">
                  <c:v>5.49</c:v>
                </c:pt>
              </c:numCache>
            </c:numRef>
          </c:val>
          <c:extLst>
            <c:ext xmlns:c16="http://schemas.microsoft.com/office/drawing/2014/chart" uri="{C3380CC4-5D6E-409C-BE32-E72D297353CC}">
              <c16:uniqueId val="{00000000-80D4-4956-8BFE-7D19691FE61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24.85</c:v>
                </c:pt>
                <c:pt idx="1">
                  <c:v>26.54</c:v>
                </c:pt>
                <c:pt idx="2">
                  <c:v>27.49</c:v>
                </c:pt>
                <c:pt idx="3">
                  <c:v>29.43</c:v>
                </c:pt>
                <c:pt idx="4">
                  <c:v>27.4</c:v>
                </c:pt>
              </c:numCache>
            </c:numRef>
          </c:val>
          <c:extLst>
            <c:ext xmlns:c16="http://schemas.microsoft.com/office/drawing/2014/chart" uri="{C3380CC4-5D6E-409C-BE32-E72D297353CC}">
              <c16:uniqueId val="{00000001-80D4-4956-8BFE-7D19691FE616}"/>
            </c:ext>
          </c:extLst>
        </c:ser>
        <c:dLbls>
          <c:showLegendKey val="0"/>
          <c:showVal val="0"/>
          <c:showCatName val="0"/>
          <c:showSerName val="0"/>
          <c:showPercent val="0"/>
          <c:showBubbleSize val="0"/>
        </c:dLbls>
        <c:gapWidth val="250"/>
        <c:overlap val="100"/>
        <c:axId val="325888752"/>
        <c:axId val="3258911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0.97</c:v>
                </c:pt>
                <c:pt idx="1">
                  <c:v>4.3</c:v>
                </c:pt>
                <c:pt idx="2">
                  <c:v>-0.51</c:v>
                </c:pt>
                <c:pt idx="3">
                  <c:v>2.2400000000000002</c:v>
                </c:pt>
                <c:pt idx="4">
                  <c:v>-1.17</c:v>
                </c:pt>
              </c:numCache>
            </c:numRef>
          </c:val>
          <c:smooth val="0"/>
          <c:extLst>
            <c:ext xmlns:c16="http://schemas.microsoft.com/office/drawing/2014/chart" uri="{C3380CC4-5D6E-409C-BE32-E72D297353CC}">
              <c16:uniqueId val="{00000002-80D4-4956-8BFE-7D19691FE616}"/>
            </c:ext>
          </c:extLst>
        </c:ser>
        <c:dLbls>
          <c:showLegendKey val="0"/>
          <c:showVal val="0"/>
          <c:showCatName val="0"/>
          <c:showSerName val="0"/>
          <c:showPercent val="0"/>
          <c:showBubbleSize val="0"/>
        </c:dLbls>
        <c:marker val="1"/>
        <c:smooth val="0"/>
        <c:axId val="325888752"/>
        <c:axId val="325891104"/>
      </c:lineChart>
      <c:catAx>
        <c:axId val="325888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25891104"/>
        <c:crosses val="autoZero"/>
        <c:auto val="1"/>
        <c:lblAlgn val="ctr"/>
        <c:lblOffset val="100"/>
        <c:tickLblSkip val="1"/>
        <c:tickMarkSkip val="1"/>
        <c:noMultiLvlLbl val="0"/>
      </c:catAx>
      <c:valAx>
        <c:axId val="325891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5888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D55-4340-B42D-390AF409BBC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D55-4340-B42D-390AF409BBCE}"/>
            </c:ext>
          </c:extLst>
        </c:ser>
        <c:ser>
          <c:idx val="2"/>
          <c:order val="2"/>
          <c:tx>
            <c:strRef>
              <c:f>データシート!$A$29</c:f>
              <c:strCache>
                <c:ptCount val="1"/>
                <c:pt idx="0">
                  <c:v>霊園事業特別会計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0.16</c:v>
                </c:pt>
                <c:pt idx="2">
                  <c:v>#N/A</c:v>
                </c:pt>
                <c:pt idx="3">
                  <c:v>0.16</c:v>
                </c:pt>
                <c:pt idx="4">
                  <c:v>#N/A</c:v>
                </c:pt>
                <c:pt idx="5">
                  <c:v>0.09</c:v>
                </c:pt>
                <c:pt idx="6">
                  <c:v>#N/A</c:v>
                </c:pt>
                <c:pt idx="7">
                  <c:v>0.09</c:v>
                </c:pt>
                <c:pt idx="8">
                  <c:v>#N/A</c:v>
                </c:pt>
                <c:pt idx="9">
                  <c:v>0</c:v>
                </c:pt>
              </c:numCache>
            </c:numRef>
          </c:val>
          <c:extLst>
            <c:ext xmlns:c16="http://schemas.microsoft.com/office/drawing/2014/chart" uri="{C3380CC4-5D6E-409C-BE32-E72D297353CC}">
              <c16:uniqueId val="{00000002-FD55-4340-B42D-390AF409BBCE}"/>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0.09</c:v>
                </c:pt>
                <c:pt idx="2">
                  <c:v>#N/A</c:v>
                </c:pt>
                <c:pt idx="3">
                  <c:v>0.1</c:v>
                </c:pt>
                <c:pt idx="4">
                  <c:v>#N/A</c:v>
                </c:pt>
                <c:pt idx="5">
                  <c:v>0.04</c:v>
                </c:pt>
                <c:pt idx="6">
                  <c:v>#N/A</c:v>
                </c:pt>
                <c:pt idx="7">
                  <c:v>0.04</c:v>
                </c:pt>
                <c:pt idx="8">
                  <c:v>#N/A</c:v>
                </c:pt>
                <c:pt idx="9">
                  <c:v>0.04</c:v>
                </c:pt>
              </c:numCache>
            </c:numRef>
          </c:val>
          <c:extLst>
            <c:ext xmlns:c16="http://schemas.microsoft.com/office/drawing/2014/chart" uri="{C3380CC4-5D6E-409C-BE32-E72D297353CC}">
              <c16:uniqueId val="{00000003-FD55-4340-B42D-390AF409BBC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0.06</c:v>
                </c:pt>
                <c:pt idx="4">
                  <c:v>#N/A</c:v>
                </c:pt>
                <c:pt idx="5">
                  <c:v>0.04</c:v>
                </c:pt>
                <c:pt idx="6">
                  <c:v>#N/A</c:v>
                </c:pt>
                <c:pt idx="7">
                  <c:v>0.09</c:v>
                </c:pt>
                <c:pt idx="8">
                  <c:v>#N/A</c:v>
                </c:pt>
                <c:pt idx="9">
                  <c:v>0.1</c:v>
                </c:pt>
              </c:numCache>
            </c:numRef>
          </c:val>
          <c:extLst>
            <c:ext xmlns:c16="http://schemas.microsoft.com/office/drawing/2014/chart" uri="{C3380CC4-5D6E-409C-BE32-E72D297353CC}">
              <c16:uniqueId val="{00000004-FD55-4340-B42D-390AF409BBCE}"/>
            </c:ext>
          </c:extLst>
        </c:ser>
        <c:ser>
          <c:idx val="5"/>
          <c:order val="5"/>
          <c:tx>
            <c:strRef>
              <c:f>データシート!$A$32</c:f>
              <c:strCache>
                <c:ptCount val="1"/>
                <c:pt idx="0">
                  <c:v>国民健康保険特別会計（施設勘定）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0.38</c:v>
                </c:pt>
                <c:pt idx="2">
                  <c:v>#N/A</c:v>
                </c:pt>
                <c:pt idx="3">
                  <c:v>0.34</c:v>
                </c:pt>
                <c:pt idx="4">
                  <c:v>#N/A</c:v>
                </c:pt>
                <c:pt idx="5">
                  <c:v>0.4</c:v>
                </c:pt>
                <c:pt idx="6">
                  <c:v>#N/A</c:v>
                </c:pt>
                <c:pt idx="7">
                  <c:v>0.45</c:v>
                </c:pt>
                <c:pt idx="8">
                  <c:v>#N/A</c:v>
                </c:pt>
                <c:pt idx="9">
                  <c:v>0.24</c:v>
                </c:pt>
              </c:numCache>
            </c:numRef>
          </c:val>
          <c:extLst>
            <c:ext xmlns:c16="http://schemas.microsoft.com/office/drawing/2014/chart" uri="{C3380CC4-5D6E-409C-BE32-E72D297353CC}">
              <c16:uniqueId val="{00000005-FD55-4340-B42D-390AF409BBCE}"/>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0.33</c:v>
                </c:pt>
                <c:pt idx="2">
                  <c:v>#N/A</c:v>
                </c:pt>
                <c:pt idx="3">
                  <c:v>0.49</c:v>
                </c:pt>
                <c:pt idx="4">
                  <c:v>#N/A</c:v>
                </c:pt>
                <c:pt idx="5">
                  <c:v>0.33</c:v>
                </c:pt>
                <c:pt idx="6">
                  <c:v>#N/A</c:v>
                </c:pt>
                <c:pt idx="7">
                  <c:v>0.28999999999999998</c:v>
                </c:pt>
                <c:pt idx="8">
                  <c:v>#N/A</c:v>
                </c:pt>
                <c:pt idx="9">
                  <c:v>0.49</c:v>
                </c:pt>
              </c:numCache>
            </c:numRef>
          </c:val>
          <c:extLst>
            <c:ext xmlns:c16="http://schemas.microsoft.com/office/drawing/2014/chart" uri="{C3380CC4-5D6E-409C-BE32-E72D297353CC}">
              <c16:uniqueId val="{00000006-FD55-4340-B42D-390AF409BBCE}"/>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2.08</c:v>
                </c:pt>
                <c:pt idx="2">
                  <c:v>#N/A</c:v>
                </c:pt>
                <c:pt idx="3">
                  <c:v>1.39</c:v>
                </c:pt>
                <c:pt idx="4">
                  <c:v>#N/A</c:v>
                </c:pt>
                <c:pt idx="5">
                  <c:v>1.7</c:v>
                </c:pt>
                <c:pt idx="6">
                  <c:v>#N/A</c:v>
                </c:pt>
                <c:pt idx="7">
                  <c:v>1.89</c:v>
                </c:pt>
                <c:pt idx="8">
                  <c:v>#N/A</c:v>
                </c:pt>
                <c:pt idx="9">
                  <c:v>1.0900000000000001</c:v>
                </c:pt>
              </c:numCache>
            </c:numRef>
          </c:val>
          <c:extLst>
            <c:ext xmlns:c16="http://schemas.microsoft.com/office/drawing/2014/chart" uri="{C3380CC4-5D6E-409C-BE32-E72D297353CC}">
              <c16:uniqueId val="{00000007-FD55-4340-B42D-390AF409BBCE}"/>
            </c:ext>
          </c:extLst>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4.54</c:v>
                </c:pt>
                <c:pt idx="2">
                  <c:v>#N/A</c:v>
                </c:pt>
                <c:pt idx="3">
                  <c:v>1.77</c:v>
                </c:pt>
                <c:pt idx="4">
                  <c:v>#N/A</c:v>
                </c:pt>
                <c:pt idx="5">
                  <c:v>1.32</c:v>
                </c:pt>
                <c:pt idx="6">
                  <c:v>#N/A</c:v>
                </c:pt>
                <c:pt idx="7">
                  <c:v>0.45</c:v>
                </c:pt>
                <c:pt idx="8">
                  <c:v>#N/A</c:v>
                </c:pt>
                <c:pt idx="9">
                  <c:v>1.59</c:v>
                </c:pt>
              </c:numCache>
            </c:numRef>
          </c:val>
          <c:extLst>
            <c:ext xmlns:c16="http://schemas.microsoft.com/office/drawing/2014/chart" uri="{C3380CC4-5D6E-409C-BE32-E72D297353CC}">
              <c16:uniqueId val="{00000008-FD55-4340-B42D-390AF409BBC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4.5599999999999996</c:v>
                </c:pt>
                <c:pt idx="2">
                  <c:v>#N/A</c:v>
                </c:pt>
                <c:pt idx="3">
                  <c:v>7.38</c:v>
                </c:pt>
                <c:pt idx="4">
                  <c:v>#N/A</c:v>
                </c:pt>
                <c:pt idx="5">
                  <c:v>5.94</c:v>
                </c:pt>
                <c:pt idx="6">
                  <c:v>#N/A</c:v>
                </c:pt>
                <c:pt idx="7">
                  <c:v>6.13</c:v>
                </c:pt>
                <c:pt idx="8">
                  <c:v>#N/A</c:v>
                </c:pt>
                <c:pt idx="9">
                  <c:v>5.48</c:v>
                </c:pt>
              </c:numCache>
            </c:numRef>
          </c:val>
          <c:extLst>
            <c:ext xmlns:c16="http://schemas.microsoft.com/office/drawing/2014/chart" uri="{C3380CC4-5D6E-409C-BE32-E72D297353CC}">
              <c16:uniqueId val="{00000009-FD55-4340-B42D-390AF409BBCE}"/>
            </c:ext>
          </c:extLst>
        </c:ser>
        <c:dLbls>
          <c:showLegendKey val="0"/>
          <c:showVal val="0"/>
          <c:showCatName val="0"/>
          <c:showSerName val="0"/>
          <c:showPercent val="0"/>
          <c:showBubbleSize val="0"/>
        </c:dLbls>
        <c:gapWidth val="150"/>
        <c:overlap val="100"/>
        <c:axId val="325889536"/>
        <c:axId val="325889928"/>
      </c:barChart>
      <c:catAx>
        <c:axId val="325889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5889928"/>
        <c:crosses val="autoZero"/>
        <c:auto val="1"/>
        <c:lblAlgn val="ctr"/>
        <c:lblOffset val="100"/>
        <c:tickLblSkip val="1"/>
        <c:tickMarkSkip val="1"/>
        <c:noMultiLvlLbl val="0"/>
      </c:catAx>
      <c:valAx>
        <c:axId val="325889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58895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430</c:v>
                </c:pt>
                <c:pt idx="5">
                  <c:v>426</c:v>
                </c:pt>
                <c:pt idx="8">
                  <c:v>400</c:v>
                </c:pt>
                <c:pt idx="11">
                  <c:v>388</c:v>
                </c:pt>
                <c:pt idx="14">
                  <c:v>377</c:v>
                </c:pt>
              </c:numCache>
            </c:numRef>
          </c:val>
          <c:extLst>
            <c:ext xmlns:c16="http://schemas.microsoft.com/office/drawing/2014/chart" uri="{C3380CC4-5D6E-409C-BE32-E72D297353CC}">
              <c16:uniqueId val="{00000000-7576-403F-9C57-C2CCDBAF396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576-403F-9C57-C2CCDBAF396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80</c:v>
                </c:pt>
                <c:pt idx="3">
                  <c:v>70</c:v>
                </c:pt>
                <c:pt idx="6">
                  <c:v>65</c:v>
                </c:pt>
                <c:pt idx="9">
                  <c:v>49</c:v>
                </c:pt>
                <c:pt idx="12">
                  <c:v>38</c:v>
                </c:pt>
              </c:numCache>
            </c:numRef>
          </c:val>
          <c:extLst>
            <c:ext xmlns:c16="http://schemas.microsoft.com/office/drawing/2014/chart" uri="{C3380CC4-5D6E-409C-BE32-E72D297353CC}">
              <c16:uniqueId val="{00000002-7576-403F-9C57-C2CCDBAF396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18</c:v>
                </c:pt>
                <c:pt idx="3">
                  <c:v>21</c:v>
                </c:pt>
                <c:pt idx="6">
                  <c:v>27</c:v>
                </c:pt>
                <c:pt idx="9">
                  <c:v>24</c:v>
                </c:pt>
                <c:pt idx="12">
                  <c:v>24</c:v>
                </c:pt>
              </c:numCache>
            </c:numRef>
          </c:val>
          <c:extLst>
            <c:ext xmlns:c16="http://schemas.microsoft.com/office/drawing/2014/chart" uri="{C3380CC4-5D6E-409C-BE32-E72D297353CC}">
              <c16:uniqueId val="{00000003-7576-403F-9C57-C2CCDBAF396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36</c:v>
                </c:pt>
                <c:pt idx="3">
                  <c:v>26</c:v>
                </c:pt>
                <c:pt idx="6">
                  <c:v>16</c:v>
                </c:pt>
                <c:pt idx="9">
                  <c:v>31</c:v>
                </c:pt>
                <c:pt idx="12">
                  <c:v>29</c:v>
                </c:pt>
              </c:numCache>
            </c:numRef>
          </c:val>
          <c:extLst>
            <c:ext xmlns:c16="http://schemas.microsoft.com/office/drawing/2014/chart" uri="{C3380CC4-5D6E-409C-BE32-E72D297353CC}">
              <c16:uniqueId val="{00000004-7576-403F-9C57-C2CCDBAF396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576-403F-9C57-C2CCDBAF396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576-403F-9C57-C2CCDBAF396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374</c:v>
                </c:pt>
                <c:pt idx="3">
                  <c:v>372</c:v>
                </c:pt>
                <c:pt idx="6">
                  <c:v>355</c:v>
                </c:pt>
                <c:pt idx="9">
                  <c:v>341</c:v>
                </c:pt>
                <c:pt idx="12">
                  <c:v>348</c:v>
                </c:pt>
              </c:numCache>
            </c:numRef>
          </c:val>
          <c:extLst>
            <c:ext xmlns:c16="http://schemas.microsoft.com/office/drawing/2014/chart" uri="{C3380CC4-5D6E-409C-BE32-E72D297353CC}">
              <c16:uniqueId val="{00000007-7576-403F-9C57-C2CCDBAF396B}"/>
            </c:ext>
          </c:extLst>
        </c:ser>
        <c:dLbls>
          <c:showLegendKey val="0"/>
          <c:showVal val="0"/>
          <c:showCatName val="0"/>
          <c:showSerName val="0"/>
          <c:showPercent val="0"/>
          <c:showBubbleSize val="0"/>
        </c:dLbls>
        <c:gapWidth val="100"/>
        <c:overlap val="100"/>
        <c:axId val="442440584"/>
        <c:axId val="4424386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78</c:v>
                </c:pt>
                <c:pt idx="2">
                  <c:v>#N/A</c:v>
                </c:pt>
                <c:pt idx="3">
                  <c:v>#N/A</c:v>
                </c:pt>
                <c:pt idx="4">
                  <c:v>63</c:v>
                </c:pt>
                <c:pt idx="5">
                  <c:v>#N/A</c:v>
                </c:pt>
                <c:pt idx="6">
                  <c:v>#N/A</c:v>
                </c:pt>
                <c:pt idx="7">
                  <c:v>63</c:v>
                </c:pt>
                <c:pt idx="8">
                  <c:v>#N/A</c:v>
                </c:pt>
                <c:pt idx="9">
                  <c:v>#N/A</c:v>
                </c:pt>
                <c:pt idx="10">
                  <c:v>57</c:v>
                </c:pt>
                <c:pt idx="11">
                  <c:v>#N/A</c:v>
                </c:pt>
                <c:pt idx="12">
                  <c:v>#N/A</c:v>
                </c:pt>
                <c:pt idx="13">
                  <c:v>62</c:v>
                </c:pt>
                <c:pt idx="14">
                  <c:v>#N/A</c:v>
                </c:pt>
              </c:numCache>
            </c:numRef>
          </c:val>
          <c:smooth val="0"/>
          <c:extLst>
            <c:ext xmlns:c16="http://schemas.microsoft.com/office/drawing/2014/chart" uri="{C3380CC4-5D6E-409C-BE32-E72D297353CC}">
              <c16:uniqueId val="{00000008-7576-403F-9C57-C2CCDBAF396B}"/>
            </c:ext>
          </c:extLst>
        </c:ser>
        <c:dLbls>
          <c:showLegendKey val="0"/>
          <c:showVal val="0"/>
          <c:showCatName val="0"/>
          <c:showSerName val="0"/>
          <c:showPercent val="0"/>
          <c:showBubbleSize val="0"/>
        </c:dLbls>
        <c:marker val="1"/>
        <c:smooth val="0"/>
        <c:axId val="442440584"/>
        <c:axId val="442438624"/>
      </c:lineChart>
      <c:catAx>
        <c:axId val="442440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2438624"/>
        <c:crosses val="autoZero"/>
        <c:auto val="1"/>
        <c:lblAlgn val="ctr"/>
        <c:lblOffset val="100"/>
        <c:tickLblSkip val="1"/>
        <c:tickMarkSkip val="1"/>
        <c:noMultiLvlLbl val="0"/>
      </c:catAx>
      <c:valAx>
        <c:axId val="442438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2440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4423</c:v>
                </c:pt>
                <c:pt idx="5">
                  <c:v>4313</c:v>
                </c:pt>
                <c:pt idx="8">
                  <c:v>4337</c:v>
                </c:pt>
                <c:pt idx="11">
                  <c:v>4380</c:v>
                </c:pt>
                <c:pt idx="14">
                  <c:v>4500</c:v>
                </c:pt>
              </c:numCache>
            </c:numRef>
          </c:val>
          <c:extLst>
            <c:ext xmlns:c16="http://schemas.microsoft.com/office/drawing/2014/chart" uri="{C3380CC4-5D6E-409C-BE32-E72D297353CC}">
              <c16:uniqueId val="{00000000-B671-49D2-A6BB-EB6F4CB5BDD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232</c:v>
                </c:pt>
                <c:pt idx="5">
                  <c:v>257</c:v>
                </c:pt>
                <c:pt idx="8">
                  <c:v>200</c:v>
                </c:pt>
                <c:pt idx="11">
                  <c:v>170</c:v>
                </c:pt>
                <c:pt idx="14">
                  <c:v>133</c:v>
                </c:pt>
              </c:numCache>
            </c:numRef>
          </c:val>
          <c:extLst>
            <c:ext xmlns:c16="http://schemas.microsoft.com/office/drawing/2014/chart" uri="{C3380CC4-5D6E-409C-BE32-E72D297353CC}">
              <c16:uniqueId val="{00000001-B671-49D2-A6BB-EB6F4CB5BDD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2516</c:v>
                </c:pt>
                <c:pt idx="5">
                  <c:v>2576</c:v>
                </c:pt>
                <c:pt idx="8">
                  <c:v>2725</c:v>
                </c:pt>
                <c:pt idx="11">
                  <c:v>2782</c:v>
                </c:pt>
                <c:pt idx="14">
                  <c:v>2911</c:v>
                </c:pt>
              </c:numCache>
            </c:numRef>
          </c:val>
          <c:extLst>
            <c:ext xmlns:c16="http://schemas.microsoft.com/office/drawing/2014/chart" uri="{C3380CC4-5D6E-409C-BE32-E72D297353CC}">
              <c16:uniqueId val="{00000002-B671-49D2-A6BB-EB6F4CB5BDD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671-49D2-A6BB-EB6F4CB5BDD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671-49D2-A6BB-EB6F4CB5BDD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1</c:v>
                </c:pt>
                <c:pt idx="6">
                  <c:v>1</c:v>
                </c:pt>
                <c:pt idx="9">
                  <c:v>6</c:v>
                </c:pt>
                <c:pt idx="12">
                  <c:v>0</c:v>
                </c:pt>
              </c:numCache>
            </c:numRef>
          </c:val>
          <c:extLst>
            <c:ext xmlns:c16="http://schemas.microsoft.com/office/drawing/2014/chart" uri="{C3380CC4-5D6E-409C-BE32-E72D297353CC}">
              <c16:uniqueId val="{00000005-B671-49D2-A6BB-EB6F4CB5BDD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672</c:v>
                </c:pt>
                <c:pt idx="3">
                  <c:v>623</c:v>
                </c:pt>
                <c:pt idx="6">
                  <c:v>618</c:v>
                </c:pt>
                <c:pt idx="9">
                  <c:v>495</c:v>
                </c:pt>
                <c:pt idx="12">
                  <c:v>402</c:v>
                </c:pt>
              </c:numCache>
            </c:numRef>
          </c:val>
          <c:extLst>
            <c:ext xmlns:c16="http://schemas.microsoft.com/office/drawing/2014/chart" uri="{C3380CC4-5D6E-409C-BE32-E72D297353CC}">
              <c16:uniqueId val="{00000006-B671-49D2-A6BB-EB6F4CB5BDD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183</c:v>
                </c:pt>
                <c:pt idx="3">
                  <c:v>168</c:v>
                </c:pt>
                <c:pt idx="6">
                  <c:v>150</c:v>
                </c:pt>
                <c:pt idx="9">
                  <c:v>195</c:v>
                </c:pt>
                <c:pt idx="12">
                  <c:v>298</c:v>
                </c:pt>
              </c:numCache>
            </c:numRef>
          </c:val>
          <c:extLst>
            <c:ext xmlns:c16="http://schemas.microsoft.com/office/drawing/2014/chart" uri="{C3380CC4-5D6E-409C-BE32-E72D297353CC}">
              <c16:uniqueId val="{00000007-B671-49D2-A6BB-EB6F4CB5BDD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306</c:v>
                </c:pt>
                <c:pt idx="3">
                  <c:v>300</c:v>
                </c:pt>
                <c:pt idx="6">
                  <c:v>228</c:v>
                </c:pt>
                <c:pt idx="9">
                  <c:v>210</c:v>
                </c:pt>
                <c:pt idx="12">
                  <c:v>213</c:v>
                </c:pt>
              </c:numCache>
            </c:numRef>
          </c:val>
          <c:extLst>
            <c:ext xmlns:c16="http://schemas.microsoft.com/office/drawing/2014/chart" uri="{C3380CC4-5D6E-409C-BE32-E72D297353CC}">
              <c16:uniqueId val="{00000008-B671-49D2-A6BB-EB6F4CB5BDD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303</c:v>
                </c:pt>
                <c:pt idx="3">
                  <c:v>235</c:v>
                </c:pt>
                <c:pt idx="6">
                  <c:v>170</c:v>
                </c:pt>
                <c:pt idx="9">
                  <c:v>121</c:v>
                </c:pt>
                <c:pt idx="12">
                  <c:v>83</c:v>
                </c:pt>
              </c:numCache>
            </c:numRef>
          </c:val>
          <c:extLst>
            <c:ext xmlns:c16="http://schemas.microsoft.com/office/drawing/2014/chart" uri="{C3380CC4-5D6E-409C-BE32-E72D297353CC}">
              <c16:uniqueId val="{00000009-B671-49D2-A6BB-EB6F4CB5BDD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4434</c:v>
                </c:pt>
                <c:pt idx="3">
                  <c:v>4605</c:v>
                </c:pt>
                <c:pt idx="6">
                  <c:v>4722</c:v>
                </c:pt>
                <c:pt idx="9">
                  <c:v>4907</c:v>
                </c:pt>
                <c:pt idx="12">
                  <c:v>5220</c:v>
                </c:pt>
              </c:numCache>
            </c:numRef>
          </c:val>
          <c:extLst>
            <c:ext xmlns:c16="http://schemas.microsoft.com/office/drawing/2014/chart" uri="{C3380CC4-5D6E-409C-BE32-E72D297353CC}">
              <c16:uniqueId val="{0000000A-B671-49D2-A6BB-EB6F4CB5BDDC}"/>
            </c:ext>
          </c:extLst>
        </c:ser>
        <c:dLbls>
          <c:showLegendKey val="0"/>
          <c:showVal val="0"/>
          <c:showCatName val="0"/>
          <c:showSerName val="0"/>
          <c:showPercent val="0"/>
          <c:showBubbleSize val="0"/>
        </c:dLbls>
        <c:gapWidth val="100"/>
        <c:overlap val="100"/>
        <c:axId val="442442544"/>
        <c:axId val="4424398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671-49D2-A6BB-EB6F4CB5BDDC}"/>
            </c:ext>
          </c:extLst>
        </c:ser>
        <c:dLbls>
          <c:showLegendKey val="0"/>
          <c:showVal val="0"/>
          <c:showCatName val="0"/>
          <c:showSerName val="0"/>
          <c:showPercent val="0"/>
          <c:showBubbleSize val="0"/>
        </c:dLbls>
        <c:marker val="1"/>
        <c:smooth val="0"/>
        <c:axId val="442442544"/>
        <c:axId val="442439800"/>
      </c:lineChart>
      <c:catAx>
        <c:axId val="442442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2439800"/>
        <c:crosses val="autoZero"/>
        <c:auto val="1"/>
        <c:lblAlgn val="ctr"/>
        <c:lblOffset val="100"/>
        <c:tickLblSkip val="1"/>
        <c:tickMarkSkip val="1"/>
        <c:noMultiLvlLbl val="0"/>
      </c:catAx>
      <c:valAx>
        <c:axId val="442439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2442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1004</c:v>
                </c:pt>
                <c:pt idx="1">
                  <c:v>1078</c:v>
                </c:pt>
                <c:pt idx="2">
                  <c:v>1051</c:v>
                </c:pt>
              </c:numCache>
            </c:numRef>
          </c:val>
          <c:extLst>
            <c:ext xmlns:c16="http://schemas.microsoft.com/office/drawing/2014/chart" uri="{C3380CC4-5D6E-409C-BE32-E72D297353CC}">
              <c16:uniqueId val="{00000000-E07E-4A0A-997F-A67D8C8B986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144</c:v>
                </c:pt>
                <c:pt idx="1">
                  <c:v>97</c:v>
                </c:pt>
                <c:pt idx="2">
                  <c:v>50</c:v>
                </c:pt>
              </c:numCache>
            </c:numRef>
          </c:val>
          <c:extLst>
            <c:ext xmlns:c16="http://schemas.microsoft.com/office/drawing/2014/chart" uri="{C3380CC4-5D6E-409C-BE32-E72D297353CC}">
              <c16:uniqueId val="{00000001-E07E-4A0A-997F-A67D8C8B986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931</c:v>
                </c:pt>
                <c:pt idx="1">
                  <c:v>936</c:v>
                </c:pt>
                <c:pt idx="2">
                  <c:v>1125</c:v>
                </c:pt>
              </c:numCache>
            </c:numRef>
          </c:val>
          <c:extLst>
            <c:ext xmlns:c16="http://schemas.microsoft.com/office/drawing/2014/chart" uri="{C3380CC4-5D6E-409C-BE32-E72D297353CC}">
              <c16:uniqueId val="{00000002-E07E-4A0A-997F-A67D8C8B9860}"/>
            </c:ext>
          </c:extLst>
        </c:ser>
        <c:dLbls>
          <c:showLegendKey val="0"/>
          <c:showVal val="0"/>
          <c:showCatName val="0"/>
          <c:showSerName val="0"/>
          <c:showPercent val="0"/>
          <c:showBubbleSize val="0"/>
        </c:dLbls>
        <c:gapWidth val="120"/>
        <c:overlap val="100"/>
        <c:axId val="442438232"/>
        <c:axId val="442440976"/>
      </c:barChart>
      <c:catAx>
        <c:axId val="442438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42440976"/>
        <c:crosses val="autoZero"/>
        <c:auto val="1"/>
        <c:lblAlgn val="ctr"/>
        <c:lblOffset val="100"/>
        <c:tickLblSkip val="1"/>
        <c:tickMarkSkip val="1"/>
        <c:noMultiLvlLbl val="0"/>
      </c:catAx>
      <c:valAx>
        <c:axId val="4424409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42438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{29BC2CB6-3935-4C20-BC06-E1516F9098B6}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3F0B-4F63-837D-63611626E2D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{B54F01C6-9504-4EEE-8E22-F2468A0FD795}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F0B-4F63-837D-63611626E2D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{69F51229-E23C-4295-B212-DE49BD345150}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F0B-4F63-837D-63611626E2D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{CD56E0D0-04DF-46F2-94B1-CE82BC102EC5}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F0B-4F63-837D-63611626E2D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{A23BF024-8EF0-48F4-AFF8-2417C093C356}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F0B-4F63-837D-63611626E2D9}"/>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{B2F93A07-EBC0-4C3B-B78A-2C0F54508515}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3F0B-4F63-837D-63611626E2D9}"/>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{0652501A-DAC0-4719-B96B-ADA7816BA9D1}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3F0B-4F63-837D-63611626E2D9}"/>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{6DA080C7-C88C-4770-B094-94ED3375C046}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3F0B-4F63-837D-63611626E2D9}"/>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{9BA43E2C-FF2A-4D84-82F4-8DBACE329228}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3F0B-4F63-837D-63611626E2D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50.6</c:v>
                </c:pt>
                <c:pt idx="8">
                  <c:v>57</c:v>
                </c:pt>
                <c:pt idx="16">
                  <c:v>58.9</c:v>
                </c:pt>
                <c:pt idx="24">
                  <c:v>60.7</c:v>
                </c:pt>
                <c:pt idx="32">
                  <c:v>62.4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F0B-4F63-837D-63611626E2D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{93856C82-6B45-4E55-A2F1-130E6C7AFBA7}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3F0B-4F63-837D-63611626E2D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{733DC6BD-0E08-4E3E-AF30-DB2C61FAF241}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F0B-4F63-837D-63611626E2D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{2B006001-7992-4DC5-B37E-2062AE57B28E}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F0B-4F63-837D-63611626E2D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{B3CE2327-8491-43D7-93AD-3E0E189A1C0C}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F0B-4F63-837D-63611626E2D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{17F8F09D-C133-4479-A36E-73BFF66BA47B}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F0B-4F63-837D-63611626E2D9}"/>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{53E642BE-8F6B-4E9A-9C03-9A81AF88994E}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3F0B-4F63-837D-63611626E2D9}"/>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{16686983-5679-4F3B-BC8F-0E69231E68D5}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3F0B-4F63-837D-63611626E2D9}"/>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{66D41E12-F3AC-4EAB-B846-8B0CDEB71C04}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3F0B-4F63-837D-63611626E2D9}"/>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{993BB191-DCA4-4AED-A8BB-7BCE6C30DA45}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3F0B-4F63-837D-63611626E2D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59.7</c:v>
                </c:pt>
                <c:pt idx="16">
                  <c:v>60</c:v>
                </c:pt>
                <c:pt idx="24">
                  <c:v>60.3</c:v>
                </c:pt>
                <c:pt idx="32">
                  <c:v>61</c:v>
                </c:pt>
              </c:numCache>
            </c:numRef>
          </c:xVal>
          <c:yVal>
            <c:numRef>
              <c:f>公会計指標分析・財政指標組合せ分析表!$BP$55:$DC$55</c:f>
              <c:numCache>
                <c:formatCode>#,##0.0;"▲ "#,##0.0</c:formatCode>
                <c:ptCount val="40"/>
                <c:pt idx="0">
                  <c:v>32.9</c:v>
                </c:pt>
                <c:pt idx="8">
                  <c:v>28.5</c:v>
                </c:pt>
                <c:pt idx="16">
                  <c:v>20.5</c:v>
                </c:pt>
                <c:pt idx="24">
                  <c:v>21.4</c:v>
                </c:pt>
                <c:pt idx="32">
                  <c:v>12.8</c:v>
                </c:pt>
              </c:numCache>
            </c:numRef>
          </c:yVal>
          <c:smooth val="0"/>
          <c:extLst>
            <c:ext xmlns:c16="http://schemas.microsoft.com/office/drawing/2014/chart" uri="{C3380CC4-5D6E-409C-BE32-E72D297353CC}">
              <c16:uniqueId val="{00000013-3F0B-4F63-837D-63611626E2D9}"/>
            </c:ext>
          </c:extLst>
        </c:ser>
        <c:dLbls>
          <c:showLegendKey val="0"/>
          <c:showVal val="1"/>
          <c:showCatName val="0"/>
          <c:showSerName val="0"/>
          <c:showPercent val="0"/>
          <c:showBubbleSize val="0"/>
        </c:dLbls>
        <c:axId val="46179840"/>
        <c:axId val="46181760"/>
      </c:scatterChart>
      <c:valAx>
        <c:axId val="46179840"/>
        <c:scaling>
          <c:orientation val="maxMin"/>
          <c:max val="62"/>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{619810DA-10C6-4B38-B4D1-6C5C1DF5FBC8}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50C9-41B3-8174-8B7EA5CC313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{BDAA2C7D-61D1-47F2-8D27-3711923CC2B3}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0C9-41B3-8174-8B7EA5CC313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{4FE1336C-2593-40DA-8A7A-7A929977C31E}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0C9-41B3-8174-8B7EA5CC313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{5316FCFE-A1F4-41AC-AFF8-5CEF86C38473}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0C9-41B3-8174-8B7EA5CC313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{1ED7F428-801C-4EA0-88A4-5D338BB8AB0C}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0C9-41B3-8174-8B7EA5CC313A}"/>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{AC0B82C7-DBA4-498E-8608-A8EFB7A10BC0}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50C9-41B3-8174-8B7EA5CC313A}"/>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{D577DCA0-3313-4198-B95A-717EC669E76D}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50C9-41B3-8174-8B7EA5CC313A}"/>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{CA03C450-A664-4A6E-9EBF-03540DC2604E}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50C9-41B3-8174-8B7EA5CC313A}"/>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{E04EEBBE-ED37-457F-B013-192F3E7490E7}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50C9-41B3-8174-8B7EA5CC313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2.8</c:v>
                </c:pt>
                <c:pt idx="8">
                  <c:v>2.2999999999999998</c:v>
                </c:pt>
                <c:pt idx="16">
                  <c:v>2</c:v>
                </c:pt>
                <c:pt idx="24">
                  <c:v>1.8</c:v>
                </c:pt>
                <c:pt idx="32">
                  <c:v>1.8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0C9-41B3-8174-8B7EA5CC313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{170DFDF9-4278-4AA7-AA0D-EA016DBBB8DD}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50C9-41B3-8174-8B7EA5CC313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{1098753E-759F-4AE7-90F3-1E520FC1194D}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0C9-41B3-8174-8B7EA5CC313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{078DDC31-C431-427F-96DC-477A41D8DB6E}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0C9-41B3-8174-8B7EA5CC313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{57E467BC-ADB4-4930-AEDC-D3CE0A36A7DA}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0C9-41B3-8174-8B7EA5CC313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{F1A4E539-D107-41C3-B6C0-19C6FDDAB2D8}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0C9-41B3-8174-8B7EA5CC313A}"/>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{FB609B5D-F22D-4603-8D38-6CD8CD05D243}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50C9-41B3-8174-8B7EA5CC313A}"/>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{36F14CC6-10B7-4099-9A71-6D07E941F34A}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50C9-41B3-8174-8B7EA5CC313A}"/>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{F499D65B-65F5-4719-BC53-395B22289BC6}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50C9-41B3-8174-8B7EA5CC313A}"/>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{2C8D1F18-52B5-40CC-822D-96717EFCDA1F}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50C9-41B3-8174-8B7EA5CC313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7.9</c:v>
                </c:pt>
                <c:pt idx="24">
                  <c:v>7.7</c:v>
                </c:pt>
                <c:pt idx="32">
                  <c:v>7.3</c:v>
                </c:pt>
              </c:numCache>
            </c:numRef>
          </c:xVal>
          <c:yVal>
            <c:numRef>
              <c:f>公会計指標分析・財政指標組合せ分析表!$BP$77:$DC$77</c:f>
              <c:numCache>
                <c:formatCode>#,##0.0;"▲ "#,##0.0</c:formatCode>
                <c:ptCount val="40"/>
                <c:pt idx="0">
                  <c:v>32.9</c:v>
                </c:pt>
                <c:pt idx="8">
                  <c:v>28.5</c:v>
                </c:pt>
                <c:pt idx="16">
                  <c:v>20.5</c:v>
                </c:pt>
                <c:pt idx="24">
                  <c:v>21.4</c:v>
                </c:pt>
                <c:pt idx="32">
                  <c:v>12.8</c:v>
                </c:pt>
              </c:numCache>
            </c:numRef>
          </c:yVal>
          <c:smooth val="0"/>
          <c:extLst>
            <c:ext xmlns:c16="http://schemas.microsoft.com/office/drawing/2014/chart" uri="{C3380CC4-5D6E-409C-BE32-E72D297353CC}">
              <c16:uniqueId val="{00000013-50C9-41B3-8174-8B7EA5CC313A}"/>
            </c:ext>
          </c:extLst>
        </c:ser>
        <c:dLbls>
          <c:showLegendKey val="0"/>
          <c:showVal val="1"/>
          <c:showCatName val="0"/>
          <c:showSerName val="0"/>
          <c:showPercent val="0"/>
          <c:showBubbleSize val="0"/>
        </c:dLbls>
        <c:axId val="84219776"/>
        <c:axId val="84234240"/>
      </c:scatterChart>
      <c:valAx>
        <c:axId val="84219776"/>
        <c:scaling>
          <c:orientation val="maxMin"/>
          <c:max val="8.2999999999999989"/>
          <c:min val="7.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茨城県利根町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50">
              <a:latin typeface="ＭＳ ゴシック" pitchFamily="49" charset="-128"/>
              <a:ea typeface="ＭＳ ゴシック" pitchFamily="49" charset="-128"/>
            </a:rPr>
            <a:t>　元利償還金等（</a:t>
          </a:r>
          <a:r>
            <a:rPr kumimoji="1" lang="en-US" altLang="ja-JP" sz="1250">
              <a:latin typeface="ＭＳ ゴシック" pitchFamily="49" charset="-128"/>
              <a:ea typeface="ＭＳ ゴシック" pitchFamily="49" charset="-128"/>
            </a:rPr>
            <a:t>A)</a:t>
          </a:r>
          <a:r>
            <a:rPr kumimoji="1" lang="ja-JP" altLang="en-US" sz="1250">
              <a:latin typeface="ＭＳ ゴシック" pitchFamily="49" charset="-128"/>
              <a:ea typeface="ＭＳ ゴシック" pitchFamily="49" charset="-128"/>
            </a:rPr>
            <a:t>については，前年度と比べ</a:t>
          </a:r>
          <a:r>
            <a:rPr kumimoji="1" lang="en-US" altLang="ja-JP" sz="1250">
              <a:latin typeface="ＭＳ ゴシック" pitchFamily="49" charset="-128"/>
              <a:ea typeface="ＭＳ ゴシック" pitchFamily="49" charset="-128"/>
            </a:rPr>
            <a:t>6</a:t>
          </a:r>
          <a:r>
            <a:rPr kumimoji="1" lang="ja-JP" altLang="en-US" sz="1250">
              <a:latin typeface="ＭＳ ゴシック" pitchFamily="49" charset="-128"/>
              <a:ea typeface="ＭＳ ゴシック" pitchFamily="49" charset="-128"/>
            </a:rPr>
            <a:t>百万円の増となっている。平成</a:t>
          </a:r>
          <a:r>
            <a:rPr kumimoji="1" lang="en-US" altLang="ja-JP" sz="1250">
              <a:latin typeface="ＭＳ ゴシック" pitchFamily="49" charset="-128"/>
              <a:ea typeface="ＭＳ ゴシック" pitchFamily="49" charset="-128"/>
            </a:rPr>
            <a:t>11</a:t>
          </a:r>
          <a:r>
            <a:rPr kumimoji="1" lang="ja-JP" altLang="en-US" sz="1250">
              <a:latin typeface="ＭＳ ゴシック" pitchFamily="49" charset="-128"/>
              <a:ea typeface="ＭＳ ゴシック" pitchFamily="49" charset="-128"/>
            </a:rPr>
            <a:t>年度借入の減税補てん債の償還終了等に伴う減</a:t>
          </a:r>
          <a:r>
            <a:rPr kumimoji="1" lang="en-US" altLang="ja-JP" sz="1250">
              <a:latin typeface="ＭＳ ゴシック" pitchFamily="49" charset="-128"/>
              <a:ea typeface="ＭＳ ゴシック" pitchFamily="49" charset="-128"/>
            </a:rPr>
            <a:t>(△2</a:t>
          </a:r>
          <a:r>
            <a:rPr kumimoji="1" lang="ja-JP" altLang="en-US" sz="1250">
              <a:latin typeface="ＭＳ ゴシック" pitchFamily="49" charset="-128"/>
              <a:ea typeface="ＭＳ ゴシック" pitchFamily="49" charset="-128"/>
            </a:rPr>
            <a:t>百万円</a:t>
          </a:r>
          <a:r>
            <a:rPr kumimoji="1" lang="en-US" altLang="ja-JP" sz="1250">
              <a:latin typeface="ＭＳ ゴシック" pitchFamily="49" charset="-128"/>
              <a:ea typeface="ＭＳ ゴシック" pitchFamily="49" charset="-128"/>
            </a:rPr>
            <a:t>)</a:t>
          </a:r>
          <a:r>
            <a:rPr kumimoji="1" lang="ja-JP" altLang="en-US" sz="1250">
              <a:latin typeface="ＭＳ ゴシック" pitchFamily="49" charset="-128"/>
              <a:ea typeface="ＭＳ ゴシック" pitchFamily="49" charset="-128"/>
            </a:rPr>
            <a:t>，平成</a:t>
          </a:r>
          <a:r>
            <a:rPr kumimoji="1" lang="en-US" altLang="ja-JP" sz="1250">
              <a:latin typeface="ＭＳ ゴシック" pitchFamily="49" charset="-128"/>
              <a:ea typeface="ＭＳ ゴシック" pitchFamily="49" charset="-128"/>
            </a:rPr>
            <a:t>28</a:t>
          </a:r>
          <a:r>
            <a:rPr kumimoji="1" lang="ja-JP" altLang="en-US" sz="1250">
              <a:latin typeface="ＭＳ ゴシック" pitchFamily="49" charset="-128"/>
              <a:ea typeface="ＭＳ ゴシック" pitchFamily="49" charset="-128"/>
            </a:rPr>
            <a:t>年度借入の公共事業等債の元金償還開始による増</a:t>
          </a:r>
          <a:r>
            <a:rPr kumimoji="1" lang="en-US" altLang="ja-JP" sz="1250">
              <a:latin typeface="ＭＳ ゴシック" pitchFamily="49" charset="-128"/>
              <a:ea typeface="ＭＳ ゴシック" pitchFamily="49" charset="-128"/>
            </a:rPr>
            <a:t>(</a:t>
          </a:r>
          <a:r>
            <a:rPr kumimoji="1" lang="ja-JP" altLang="en-US" sz="1250">
              <a:latin typeface="ＭＳ ゴシック" pitchFamily="49" charset="-128"/>
              <a:ea typeface="ＭＳ ゴシック" pitchFamily="49" charset="-128"/>
            </a:rPr>
            <a:t>＋</a:t>
          </a:r>
          <a:r>
            <a:rPr kumimoji="1" lang="en-US" altLang="ja-JP" sz="1250">
              <a:latin typeface="ＭＳ ゴシック" pitchFamily="49" charset="-128"/>
              <a:ea typeface="ＭＳ ゴシック" pitchFamily="49" charset="-128"/>
            </a:rPr>
            <a:t>8</a:t>
          </a:r>
          <a:r>
            <a:rPr kumimoji="1" lang="ja-JP" altLang="en-US" sz="1250">
              <a:latin typeface="ＭＳ ゴシック" pitchFamily="49" charset="-128"/>
              <a:ea typeface="ＭＳ ゴシック" pitchFamily="49" charset="-128"/>
            </a:rPr>
            <a:t>百万円</a:t>
          </a:r>
          <a:r>
            <a:rPr kumimoji="1" lang="en-US" altLang="ja-JP" sz="1250">
              <a:latin typeface="ＭＳ ゴシック" pitchFamily="49" charset="-128"/>
              <a:ea typeface="ＭＳ ゴシック" pitchFamily="49" charset="-128"/>
            </a:rPr>
            <a:t>)</a:t>
          </a:r>
          <a:r>
            <a:rPr kumimoji="1" lang="ja-JP" altLang="en-US" sz="1250">
              <a:latin typeface="ＭＳ ゴシック" pitchFamily="49" charset="-128"/>
              <a:ea typeface="ＭＳ ゴシック" pitchFamily="49" charset="-128"/>
            </a:rPr>
            <a:t>が主な要因である。</a:t>
          </a:r>
        </a:p>
        <a:p>
          <a:r>
            <a:rPr kumimoji="1" lang="ja-JP" altLang="en-US" sz="1250">
              <a:latin typeface="ＭＳ ゴシック" pitchFamily="49" charset="-128"/>
              <a:ea typeface="ＭＳ ゴシック" pitchFamily="49" charset="-128"/>
            </a:rPr>
            <a:t>　算入公債費等（</a:t>
          </a:r>
          <a:r>
            <a:rPr kumimoji="1" lang="en-US" altLang="ja-JP" sz="1250">
              <a:latin typeface="ＭＳ ゴシック" pitchFamily="49" charset="-128"/>
              <a:ea typeface="ＭＳ ゴシック" pitchFamily="49" charset="-128"/>
            </a:rPr>
            <a:t>B</a:t>
          </a:r>
          <a:r>
            <a:rPr kumimoji="1" lang="ja-JP" altLang="en-US" sz="1250">
              <a:latin typeface="ＭＳ ゴシック" pitchFamily="49" charset="-128"/>
              <a:ea typeface="ＭＳ ゴシック" pitchFamily="49" charset="-128"/>
            </a:rPr>
            <a:t>）については，前年度と比べ</a:t>
          </a:r>
          <a:r>
            <a:rPr kumimoji="1" lang="en-US" altLang="ja-JP" sz="1250">
              <a:latin typeface="ＭＳ ゴシック" pitchFamily="49" charset="-128"/>
              <a:ea typeface="ＭＳ ゴシック" pitchFamily="49" charset="-128"/>
            </a:rPr>
            <a:t>11</a:t>
          </a:r>
          <a:r>
            <a:rPr kumimoji="1" lang="ja-JP" altLang="en-US" sz="1250">
              <a:latin typeface="ＭＳ ゴシック" pitchFamily="49" charset="-128"/>
              <a:ea typeface="ＭＳ ゴシック" pitchFamily="49" charset="-128"/>
            </a:rPr>
            <a:t>百万円の減となっている。財源対策債償還費及び減税補てん債償還費算入額の減が主な要因である。</a:t>
          </a:r>
        </a:p>
        <a:p>
          <a:r>
            <a:rPr kumimoji="1" lang="ja-JP" altLang="en-US" sz="1250">
              <a:latin typeface="ＭＳ ゴシック" pitchFamily="49" charset="-128"/>
              <a:ea typeface="ＭＳ ゴシック" pitchFamily="49" charset="-128"/>
            </a:rPr>
            <a:t>　（</a:t>
          </a:r>
          <a:r>
            <a:rPr kumimoji="1" lang="en-US" altLang="ja-JP" sz="1250">
              <a:latin typeface="ＭＳ ゴシック" pitchFamily="49" charset="-128"/>
              <a:ea typeface="ＭＳ ゴシック" pitchFamily="49" charset="-128"/>
            </a:rPr>
            <a:t>A)</a:t>
          </a:r>
          <a:r>
            <a:rPr kumimoji="1" lang="ja-JP" altLang="en-US" sz="1250">
              <a:latin typeface="ＭＳ ゴシック" pitchFamily="49" charset="-128"/>
              <a:ea typeface="ＭＳ ゴシック" pitchFamily="49" charset="-128"/>
            </a:rPr>
            <a:t>の額の増よりも（</a:t>
          </a:r>
          <a:r>
            <a:rPr kumimoji="1" lang="en-US" altLang="ja-JP" sz="1250">
              <a:latin typeface="ＭＳ ゴシック" pitchFamily="49" charset="-128"/>
              <a:ea typeface="ＭＳ ゴシック" pitchFamily="49" charset="-128"/>
            </a:rPr>
            <a:t>B)</a:t>
          </a:r>
          <a:r>
            <a:rPr kumimoji="1" lang="ja-JP" altLang="en-US" sz="1250">
              <a:latin typeface="ＭＳ ゴシック" pitchFamily="49" charset="-128"/>
              <a:ea typeface="ＭＳ ゴシック" pitchFamily="49" charset="-128"/>
            </a:rPr>
            <a:t>の額の減の方が大きいため，実質公債費比率は増となっている。今後，小中学校大規模改造工事債や過疎対策事業債の元金償還開始等により元利償還金が更に増加に転じる可能性があるため，適正な起債管理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当町では満期一括償還の地方債の借入はない。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茨城県利根町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）については，前年度と比べ</a:t>
          </a:r>
          <a:r>
            <a:rPr kumimoji="1" lang="en-US" altLang="ja-JP" sz="1400">
              <a:latin typeface="ＭＳ ゴシック" pitchFamily="49" charset="-128"/>
              <a:ea typeface="ＭＳ ゴシック" pitchFamily="49" charset="-128"/>
            </a:rPr>
            <a:t>282</a:t>
          </a:r>
          <a:r>
            <a:rPr kumimoji="1" lang="ja-JP" altLang="en-US" sz="1400">
              <a:latin typeface="ＭＳ ゴシック" pitchFamily="49" charset="-128"/>
              <a:ea typeface="ＭＳ ゴシック" pitchFamily="49" charset="-128"/>
            </a:rPr>
            <a:t>百万円の増となっている。過疎対策事業債発行による増</a:t>
          </a:r>
          <a:r>
            <a:rPr kumimoji="1" lang="en-US" altLang="ja-JP" sz="1400">
              <a:latin typeface="ＭＳ ゴシック" pitchFamily="49" charset="-128"/>
              <a:ea typeface="ＭＳ ゴシック" pitchFamily="49" charset="-128"/>
            </a:rPr>
            <a:t>(+469</a:t>
          </a:r>
          <a:r>
            <a:rPr kumimoji="1" lang="ja-JP" altLang="en-US" sz="1400">
              <a:latin typeface="ＭＳ ゴシック" pitchFamily="49" charset="-128"/>
              <a:ea typeface="ＭＳ ゴシック" pitchFamily="49" charset="-128"/>
            </a:rPr>
            <a:t>百万円），臨時財政対策債，学校教育施設等整備事業債及び公共事業等債の残高の減</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113</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が主な要因である。</a:t>
          </a:r>
        </a:p>
        <a:p>
          <a:r>
            <a:rPr kumimoji="1" lang="ja-JP" altLang="en-US" sz="1400">
              <a:latin typeface="ＭＳ ゴシック" pitchFamily="49" charset="-128"/>
              <a:ea typeface="ＭＳ ゴシック" pitchFamily="49" charset="-128"/>
            </a:rPr>
            <a:t>　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）については，前年度と比べ</a:t>
          </a:r>
          <a:r>
            <a:rPr kumimoji="1" lang="en-US" altLang="ja-JP" sz="1400">
              <a:latin typeface="ＭＳ ゴシック" pitchFamily="49" charset="-128"/>
              <a:ea typeface="ＭＳ ゴシック" pitchFamily="49" charset="-128"/>
            </a:rPr>
            <a:t>212</a:t>
          </a:r>
          <a:r>
            <a:rPr kumimoji="1" lang="ja-JP" altLang="en-US" sz="1400">
              <a:latin typeface="ＭＳ ゴシック" pitchFamily="49" charset="-128"/>
              <a:ea typeface="ＭＳ ゴシック" pitchFamily="49" charset="-128"/>
            </a:rPr>
            <a:t>百万円の増となっている。公共公益施設維持整備事業基金への積立による増</a:t>
          </a:r>
          <a:r>
            <a:rPr kumimoji="1" lang="en-US" altLang="ja-JP" sz="1400">
              <a:latin typeface="ＭＳ ゴシック" pitchFamily="49" charset="-128"/>
              <a:ea typeface="ＭＳ ゴシック" pitchFamily="49" charset="-128"/>
            </a:rPr>
            <a:t>(+200</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や，令和２年度借入の過疎対策事業債算入などに伴う基準財政需要額の算入見込額の増</a:t>
          </a:r>
          <a:r>
            <a:rPr kumimoji="1" lang="en-US" altLang="ja-JP" sz="1400">
              <a:latin typeface="ＭＳ ゴシック" pitchFamily="49" charset="-128"/>
              <a:ea typeface="ＭＳ ゴシック" pitchFamily="49" charset="-128"/>
            </a:rPr>
            <a:t>(+120</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などが主な要因である。</a:t>
          </a:r>
        </a:p>
        <a:p>
          <a:r>
            <a:rPr kumimoji="1" lang="ja-JP" altLang="en-US" sz="1400">
              <a:latin typeface="ＭＳ ゴシック" pitchFamily="49" charset="-128"/>
              <a:ea typeface="ＭＳ ゴシック" pitchFamily="49" charset="-128"/>
            </a:rPr>
            <a:t>　前年度と同様に，将来負担額（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よりも充当可能財源等（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）のほうが多いため，将来負担比率は算定されていない。</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茨城県利根町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・減債基金については，起債償還財源に充当するための繰入などにより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・財政調整基金については，会計年度任用職員制度移行に伴う単価増への対応等による取り崩しなどにより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・その他特定目的基金については，公共公益施設整備基金について，庁舎大規模改修に備える積立により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がんばる利根町応援基金について，ふるさと納税寄附金の積立により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百万円の増となった一方，都市計画事業基金について，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雨水路改築工事充当により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・過疎対策事業債を有効的に活用することにより，財政調整基金の取り崩しに頼らない財政運営を目指す。また，特定目的基金については，</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特に役場庁舎の大規模改造工事に備え，利根町公共公益施設整備基金への積立を計画的に行っていく必要がある。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・利根町都市計画事業基金：都市計画税のうち，下水道事業起債償還額を差し引いた分について積立を行い，都市計画事業に充当する。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・がんばる利根町応援基金：ふるさと納税寄附金について基金に積立を行い，寄附金事業の目的に合った町の事業等に充当する。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・利根町公共公益施設整備基金：利根町内の公共施設整備に係る事業に充当する。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・利根町都市計画事業基金：下水道事業会計における雨水路改築実施設計業務委託に充てるため，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百万円の取り崩しを行うとともに，都市</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計画税のうち，下水道事業起債償還額に充当した額を差し引いた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百万円について積立を行った結果，基金残高としては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・がんばる利根町応援基金：各課該当する事業に充当するとともに，がんばる利根町応援寄附金（ふるさと納税）の歳入が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百万円あった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ことにより，基金残高としても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・利根町公共公益施設整備基金：庁舎大規模改修に備えて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百万円積立し，基金残高としても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・町役場庁舎が築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年を超えており，今後大規模な改修が必要となる見込みとなっている。起債の対象外にもなっていることから，今後も</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利根町公共公益施設整備基金への積立を計画的に行っていく必要がある。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・基金の積立額が前年度よりも増加したものの，会計年度任用職員制度移行に伴う単価増への対応等による基金の取崩額が前年度よりも</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大幅に増加したことから，基金残高は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・予算編成上，過去の実績を踏まえ，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百万円前後を維持するようにしたい。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・基金の積立額が前年度よりも減少し，起債償還財源に充てるための繰入等による基金の取崩額も減少したことから，基金残高としては</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・決算余剰金について，過度に財政調整基金に積立を行わないようにし，将来の償還に備えて減債基金への積立を計画的に行っていきたい。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16FCADA-9E94-45CD-B43A-7D7A6B0D58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76E6735-0DAE-4C90-83F0-FCC850AF8E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F767089C-EA4D-4D99-A0A2-2C7F4F1AFD03}"/>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67ED05B1-B58E-410B-8946-1ABF799368BF}"/>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3161216E-10CB-441F-AD15-F838B9705CF2}"/>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1BA24059-F2F1-4FC1-A5A3-9F5EE89F887F}"/>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E7A4A26A-1A3E-4403-9BF4-581BC4B1E711}"/>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4699EAAF-29D8-4D3B-AA1A-A73E6AF1A82E}"/>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467D0024-8CE4-48B7-B933-70CAD3D108EF}"/>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E3979561-BB96-4122-B949-46350BC8A58F}"/>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93CF4B82-8ACE-4C3C-89C3-F200DBF1E412}"/>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1641ED01-9B15-41AE-9590-1624AF51F79E}"/>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CBAAE54C-7CF1-4440-ACBA-EF6B241F6CA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7D463E23-3940-4ADA-ADEA-E338DA8C4B34}"/>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C4F154BE-5CD6-495A-821D-3C0939271926}"/>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D48215D9-F7FB-47EF-ABF5-3436F021E72E}"/>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茨城県利根町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31FA848-4B19-4BE7-9606-C7C807DD5C5F}"/>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4D6B7DE7-2360-4534-96F0-C2B6CE9CB6E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F4A3BCE4-A41B-46E9-AFA2-7A438723D198}"/>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60E521F1-E058-4BFB-9827-5FBEEE7F6036}"/>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FC913E20-6A51-49D2-9DC9-CC9014371BE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147ACF5B-F2A3-4985-8673-9B50FC96F09D}"/>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15,862
15,484
24.86
8,225,963
7,990,967
210,565
3,835,078
5,220,182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F21A801-9770-4BF7-BFA0-2F69FB53CD79}"/>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6F80882-25E3-4301-8476-A6D2670EA6D2}"/>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145841F3-0FC0-41E6-BDD4-436240D1F24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94B42FDE-74A7-4D4E-A5CB-5B880282BDB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A997B1DB-0914-4A38-B07C-0B89FD28BD23}"/>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6EEFA78-21C8-4C3C-94B8-327D7406FA51}"/>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2E607C3-E8A5-44A9-B20C-10A8B04B923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25595B13-031F-43B5-BD32-04130DA9BF8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F8DDD35-6B75-4F07-82DF-F96132CB0881}"/>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11CEE893-A1B1-4E19-B6FF-0ED6AF781541}"/>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592676E8-2EC1-49ED-AD66-958070290F4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33808214-4210-43C5-AACC-BAE6312352A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8FCD2856-740A-48EB-B4B6-40C5B30AF78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A99B7A4-45FB-4454-A0F2-6890EFF2BDBE}"/>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39161FDF-EF68-4741-9B16-DB28DB5DDCEB}"/>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11B90044-2C58-47AE-92EF-1B7B4B202A48}"/>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42FD0ECA-1B07-4C8C-AAC7-802997B6BD2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6B2FE69D-8A12-4C0F-8C67-47FDBAF40D13}"/>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72148B8D-C202-4D67-B0FB-441E5DD76B44}"/>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40F51E98-90FB-41A7-A921-E60E1431D378}"/>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F7185BF6-D00E-48C7-8B7F-1EFBC612C881}"/>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E4D0601D-5380-4E59-BB40-5E819B8ECC3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D672F44F-80C6-4590-9F8B-82C6E323CA44}"/>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766ECF1D-C528-4F5D-BAFB-196705E3E94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1B54FF36-3974-4F67-A62E-CE12338C816E}"/>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6FA9675F-628D-4267-873A-50074481B7C7}"/>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C8287888-BFB5-4984-8D52-ADE2F4AEDE02}"/>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465E4F10-0291-49CF-8E21-EAA30FFEDBA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D393E879-0464-4B54-9D2F-F78388F6900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1ABE55C0-29CF-4880-B4F3-FB63BE5B1A5A}"/>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D35294AF-4476-4E84-83FF-DF5BD40B6D3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DB454CCC-9CB7-4E15-A2F8-A4157E1AAFA8}"/>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AF3EE83-2B5F-4703-A506-524D47499F18}"/>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3190D562-B023-404B-8EC6-B784E86F766D}"/>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8020A30C-5EBD-4EBA-B275-1D302AAA7D4B}"/>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000" baseline="0">
              <a:latin typeface="ＭＳ Ｐゴシック" panose="020B0600070205080204" pitchFamily="50" charset="-128"/>
              <a:ea typeface="ＭＳ Ｐゴシック" panose="020B0600070205080204" pitchFamily="50" charset="-128"/>
            </a:rPr>
            <a:t>令和</a:t>
          </a:r>
          <a:r>
            <a:rPr kumimoji="1" lang="en-US" altLang="ja-JP" sz="1000" baseline="0">
              <a:latin typeface="ＭＳ Ｐゴシック" panose="020B0600070205080204" pitchFamily="50" charset="-128"/>
              <a:ea typeface="ＭＳ Ｐゴシック" panose="020B0600070205080204" pitchFamily="50" charset="-128"/>
            </a:rPr>
            <a:t>2</a:t>
          </a:r>
          <a:r>
            <a:rPr kumimoji="1" lang="ja-JP" altLang="en-US" sz="1000" baseline="0">
              <a:latin typeface="ＭＳ Ｐゴシック" panose="020B0600070205080204" pitchFamily="50" charset="-128"/>
              <a:ea typeface="ＭＳ Ｐゴシック" panose="020B0600070205080204" pitchFamily="50" charset="-128"/>
            </a:rPr>
            <a:t>年度決算における有形固定資産減価償却率は</a:t>
          </a:r>
          <a:r>
            <a:rPr kumimoji="1" lang="en-US" altLang="ja-JP" sz="1000" baseline="0">
              <a:latin typeface="ＭＳ Ｐゴシック" panose="020B0600070205080204" pitchFamily="50" charset="-128"/>
              <a:ea typeface="ＭＳ Ｐゴシック" panose="020B0600070205080204" pitchFamily="50" charset="-128"/>
            </a:rPr>
            <a:t>62.4</a:t>
          </a:r>
          <a:r>
            <a:rPr kumimoji="1" lang="ja-JP" altLang="en-US" sz="1000" baseline="0">
              <a:latin typeface="ＭＳ Ｐゴシック" panose="020B0600070205080204" pitchFamily="50" charset="-128"/>
              <a:ea typeface="ＭＳ Ｐゴシック" panose="020B0600070205080204" pitchFamily="50" charset="-128"/>
            </a:rPr>
            <a:t>％で，令和元年度決算の</a:t>
          </a:r>
          <a:r>
            <a:rPr kumimoji="1" lang="en-US" altLang="ja-JP" sz="1000" baseline="0">
              <a:latin typeface="ＭＳ Ｐゴシック" panose="020B0600070205080204" pitchFamily="50" charset="-128"/>
              <a:ea typeface="ＭＳ Ｐゴシック" panose="020B0600070205080204" pitchFamily="50" charset="-128"/>
            </a:rPr>
            <a:t>60.7%</a:t>
          </a:r>
          <a:r>
            <a:rPr kumimoji="1" lang="ja-JP" altLang="en-US" sz="1000" baseline="0">
              <a:latin typeface="ＭＳ Ｐゴシック" panose="020B0600070205080204" pitchFamily="50" charset="-128"/>
              <a:ea typeface="ＭＳ Ｐゴシック" panose="020B0600070205080204" pitchFamily="50" charset="-128"/>
            </a:rPr>
            <a:t>と比較すると</a:t>
          </a:r>
          <a:r>
            <a:rPr kumimoji="1" lang="en-US" altLang="ja-JP" sz="1000" baseline="0">
              <a:latin typeface="ＭＳ Ｐゴシック" panose="020B0600070205080204" pitchFamily="50" charset="-128"/>
              <a:ea typeface="ＭＳ Ｐゴシック" panose="020B0600070205080204" pitchFamily="50" charset="-128"/>
            </a:rPr>
            <a:t>1.7</a:t>
          </a:r>
          <a:r>
            <a:rPr kumimoji="1" lang="ja-JP" altLang="en-US" sz="1000" baseline="0">
              <a:latin typeface="ＭＳ Ｐゴシック" panose="020B0600070205080204" pitchFamily="50" charset="-128"/>
              <a:ea typeface="ＭＳ Ｐゴシック" panose="020B0600070205080204" pitchFamily="50" charset="-128"/>
            </a:rPr>
            <a:t>ポイント増加した。類似団体平均値と比較しても若干比率が上回っている。</a:t>
          </a:r>
          <a:endParaRPr kumimoji="1" lang="en-US" altLang="ja-JP" sz="1000" baseline="0">
            <a:latin typeface="ＭＳ Ｐゴシック" panose="020B0600070205080204" pitchFamily="50" charset="-128"/>
            <a:ea typeface="ＭＳ Ｐゴシック" panose="020B0600070205080204" pitchFamily="50" charset="-128"/>
          </a:endParaRPr>
        </a:p>
        <a:p>
          <a:r>
            <a:rPr kumimoji="1" lang="ja-JP" altLang="en-US" sz="1000" baseline="0">
              <a:latin typeface="ＭＳ Ｐゴシック" panose="020B0600070205080204" pitchFamily="50" charset="-128"/>
              <a:ea typeface="ＭＳ Ｐゴシック" panose="020B0600070205080204" pitchFamily="50" charset="-128"/>
            </a:rPr>
            <a:t>　令和</a:t>
          </a:r>
          <a:r>
            <a:rPr kumimoji="1" lang="en-US" altLang="ja-JP" sz="1000" baseline="0">
              <a:latin typeface="ＭＳ Ｐゴシック" panose="020B0600070205080204" pitchFamily="50" charset="-128"/>
              <a:ea typeface="ＭＳ Ｐゴシック" panose="020B0600070205080204" pitchFamily="50" charset="-128"/>
            </a:rPr>
            <a:t>2</a:t>
          </a:r>
          <a:r>
            <a:rPr kumimoji="1" lang="ja-JP" altLang="en-US" sz="1000" baseline="0">
              <a:latin typeface="ＭＳ Ｐゴシック" panose="020B0600070205080204" pitchFamily="50" charset="-128"/>
              <a:ea typeface="ＭＳ Ｐゴシック" panose="020B0600070205080204" pitchFamily="50" charset="-128"/>
            </a:rPr>
            <a:t>年度は，文化センターの舞台吊物更新工事や道路修繕工事および道路改良工事，雨水路改築工事等を行ったものの，施設への新規投資よりも減価償却による価値の減少分が上回ったため，比率が上昇したと考えられる。</a:t>
          </a:r>
          <a:endParaRPr kumimoji="1" lang="en-US" altLang="ja-JP" sz="1000" baseline="0">
            <a:latin typeface="ＭＳ Ｐゴシック" panose="020B0600070205080204" pitchFamily="50" charset="-128"/>
            <a:ea typeface="ＭＳ Ｐゴシック" panose="020B0600070205080204" pitchFamily="50" charset="-128"/>
          </a:endParaRPr>
        </a:p>
        <a:p>
          <a:r>
            <a:rPr kumimoji="1" lang="ja-JP" altLang="en-US" sz="1000" baseline="0">
              <a:latin typeface="ＭＳ Ｐゴシック" panose="020B0600070205080204" pitchFamily="50" charset="-128"/>
              <a:ea typeface="ＭＳ Ｐゴシック" panose="020B0600070205080204" pitchFamily="50" charset="-128"/>
            </a:rPr>
            <a:t>　町の財政状況も踏まえながら，策定予定となっている「個別施設計画」に基づく計画的な修繕・更新を行っていく必要がある。</a:t>
          </a:r>
        </a:p>
        <a:p>
          <a:endParaRPr kumimoji="1" lang="en-US" altLang="ja-JP" sz="1100" baseline="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311B27A5-0E42-4A5D-9E43-E2195FD430F5}"/>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DC8128B4-48AE-4433-90EC-1DAA79E5DB17}"/>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9044A961-6B57-43C5-B26E-77458608117B}"/>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C964213B-B7B7-4BA3-A7BD-4FE6D9DCBF46}"/>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ECC79386-1679-4492-BC18-D9ED73FDFB41}"/>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8F023050-201F-4DF2-9F84-C15D5D27AD4C}"/>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FD2A2DFE-05D7-4EFC-9342-4EF6C69A3C77}"/>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9EFA6CB0-B084-4B13-A021-C5E4935DEED7}"/>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AA82C84B-838F-4711-8CF3-334B03C0128A}"/>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3C7AA3FA-6ACF-4FB4-9312-A1125BE9AF81}"/>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4CDE5498-7272-4731-88BA-39BDF940973E}"/>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20EFA928-73AB-4866-9C38-A22AB57FCE46}"/>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48A3689F-ED63-4569-8C52-E51AB22A427E}"/>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687C7E6C-9D88-4C23-A6EE-6E2C6D182C47}"/>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F075F5BF-B4AA-441D-8400-06CE87DAB4D9}"/>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29E33A84-44E1-47C7-B896-8107CD198DFB}"/>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45297</xdr:rowOff>
    </xdr:from>
    <xdr:to>
      <xdr:col>23</xdr:col>
      <xdr:colOff>85090</xdr:colOff>
      <xdr:row>34</xdr:row>
      <xdr:rowOff>46990</xdr:rowOff>
    </xdr:to>
    <xdr:cxnSp macro="">
      <xdr:nvCxnSpPr>
        <xdr:cNvPr id="75" name="直線コネクタ 74">
          <a:extLst>
            <a:ext uri="{FF2B5EF4-FFF2-40B4-BE49-F238E27FC236}">
              <a16:creationId xmlns:a16="http://schemas.microsoft.com/office/drawing/2014/main" id="{4A14C724-830B-4B03-8692-92001E4E84DD}"/>
            </a:ext>
          </a:extLst>
        </xdr:cNvPr>
        <xdr:cNvCxnSpPr/>
      </xdr:nvCxnSpPr>
      <xdr:spPr>
        <a:xfrm flipV="1">
          <a:off x="4760595" y="5445972"/>
          <a:ext cx="1270" cy="120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50817</xdr:rowOff>
    </xdr:from>
    <xdr:ext cx="405111" cy="259045"/>
    <xdr:sp macro="" textlink="">
      <xdr:nvSpPr>
        <xdr:cNvPr id="76" name="有形固定資産減価償却率最小値テキスト">
          <a:extLst>
            <a:ext uri="{FF2B5EF4-FFF2-40B4-BE49-F238E27FC236}">
              <a16:creationId xmlns:a16="http://schemas.microsoft.com/office/drawing/2014/main" id="{D507E018-8907-4AA4-AEB7-C07137B3B661}"/>
            </a:ext>
          </a:extLst>
        </xdr:cNvPr>
        <xdr:cNvSpPr txBox="1"/>
      </xdr:nvSpPr>
      <xdr:spPr>
        <a:xfrm>
          <a:off x="4813300" y="665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46990</xdr:rowOff>
    </xdr:from>
    <xdr:to>
      <xdr:col>23</xdr:col>
      <xdr:colOff>174625</xdr:colOff>
      <xdr:row>34</xdr:row>
      <xdr:rowOff>46990</xdr:rowOff>
    </xdr:to>
    <xdr:cxnSp macro="">
      <xdr:nvCxnSpPr>
        <xdr:cNvPr id="77" name="直線コネクタ 76">
          <a:extLst>
            <a:ext uri="{FF2B5EF4-FFF2-40B4-BE49-F238E27FC236}">
              <a16:creationId xmlns:a16="http://schemas.microsoft.com/office/drawing/2014/main" id="{66282496-8A41-44EB-A89A-19BFAA2B12C5}"/>
            </a:ext>
          </a:extLst>
        </xdr:cNvPr>
        <xdr:cNvCxnSpPr/>
      </xdr:nvCxnSpPr>
      <xdr:spPr>
        <a:xfrm>
          <a:off x="4673600" y="6647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163424</xdr:rowOff>
    </xdr:from>
    <xdr:ext cx="405111" cy="259045"/>
    <xdr:sp macro="" textlink="">
      <xdr:nvSpPr>
        <xdr:cNvPr id="78" name="有形固定資産減価償却率最大値テキスト">
          <a:extLst>
            <a:ext uri="{FF2B5EF4-FFF2-40B4-BE49-F238E27FC236}">
              <a16:creationId xmlns:a16="http://schemas.microsoft.com/office/drawing/2014/main" id="{9127E303-B6EF-4317-8D28-616CC606382C}"/>
            </a:ext>
          </a:extLst>
        </xdr:cNvPr>
        <xdr:cNvSpPr txBox="1"/>
      </xdr:nvSpPr>
      <xdr:spPr>
        <a:xfrm>
          <a:off x="4813300" y="522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45297</xdr:rowOff>
    </xdr:from>
    <xdr:to>
      <xdr:col>23</xdr:col>
      <xdr:colOff>174625</xdr:colOff>
      <xdr:row>27</xdr:row>
      <xdr:rowOff>45297</xdr:rowOff>
    </xdr:to>
    <xdr:cxnSp macro="">
      <xdr:nvCxnSpPr>
        <xdr:cNvPr id="79" name="直線コネクタ 78">
          <a:extLst>
            <a:ext uri="{FF2B5EF4-FFF2-40B4-BE49-F238E27FC236}">
              <a16:creationId xmlns:a16="http://schemas.microsoft.com/office/drawing/2014/main" id="{3E8203C4-AF0D-4BFF-B54B-95DDFEF0A1FC}"/>
            </a:ext>
          </a:extLst>
        </xdr:cNvPr>
        <xdr:cNvCxnSpPr/>
      </xdr:nvCxnSpPr>
      <xdr:spPr>
        <a:xfrm>
          <a:off x="4673600" y="544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125535</xdr:rowOff>
    </xdr:from>
    <xdr:ext cx="405111" cy="259045"/>
    <xdr:sp macro="" textlink="">
      <xdr:nvSpPr>
        <xdr:cNvPr id="80" name="有形固定資産減価償却率平均値テキスト">
          <a:extLst>
            <a:ext uri="{FF2B5EF4-FFF2-40B4-BE49-F238E27FC236}">
              <a16:creationId xmlns:a16="http://schemas.microsoft.com/office/drawing/2014/main" id="{A9790036-C382-4870-98BC-59A4C2E68F13}"/>
            </a:ext>
          </a:extLst>
        </xdr:cNvPr>
        <xdr:cNvSpPr txBox="1"/>
      </xdr:nvSpPr>
      <xdr:spPr>
        <a:xfrm>
          <a:off x="4813300" y="586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81" name="フローチャート: 判断 80">
          <a:extLst>
            <a:ext uri="{FF2B5EF4-FFF2-40B4-BE49-F238E27FC236}">
              <a16:creationId xmlns:a16="http://schemas.microsoft.com/office/drawing/2014/main" id="{AC64AD38-14B3-49F8-8EAE-7BF62E9B1D73}"/>
            </a:ext>
          </a:extLst>
        </xdr:cNvPr>
        <xdr:cNvSpPr/>
      </xdr:nvSpPr>
      <xdr:spPr>
        <a:xfrm>
          <a:off x="4711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77470</xdr:rowOff>
    </xdr:from>
    <xdr:to>
      <xdr:col>19</xdr:col>
      <xdr:colOff>187325</xdr:colOff>
      <xdr:row>31</xdr:row>
      <xdr:rowOff>7620</xdr:rowOff>
    </xdr:to>
    <xdr:sp macro="" textlink="">
      <xdr:nvSpPr>
        <xdr:cNvPr id="82" name="フローチャート: 判断 81">
          <a:extLst>
            <a:ext uri="{FF2B5EF4-FFF2-40B4-BE49-F238E27FC236}">
              <a16:creationId xmlns:a16="http://schemas.microsoft.com/office/drawing/2014/main" id="{B8074218-676B-480B-86D0-BCEC57162E18}"/>
            </a:ext>
          </a:extLst>
        </xdr:cNvPr>
        <xdr:cNvSpPr/>
      </xdr:nvSpPr>
      <xdr:spPr>
        <a:xfrm>
          <a:off x="4000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83" name="フローチャート: 判断 82">
          <a:extLst>
            <a:ext uri="{FF2B5EF4-FFF2-40B4-BE49-F238E27FC236}">
              <a16:creationId xmlns:a16="http://schemas.microsoft.com/office/drawing/2014/main" id="{30DDC25E-597B-466B-A2FF-8BB69B72C36D}"/>
            </a:ext>
          </a:extLst>
        </xdr:cNvPr>
        <xdr:cNvSpPr/>
      </xdr:nvSpPr>
      <xdr:spPr>
        <a:xfrm>
          <a:off x="3238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55880</xdr:rowOff>
    </xdr:from>
    <xdr:to>
      <xdr:col>11</xdr:col>
      <xdr:colOff>187325</xdr:colOff>
      <xdr:row>30</xdr:row>
      <xdr:rowOff>157480</xdr:rowOff>
    </xdr:to>
    <xdr:sp macro="" textlink="">
      <xdr:nvSpPr>
        <xdr:cNvPr id="84" name="フローチャート: 判断 83">
          <a:extLst>
            <a:ext uri="{FF2B5EF4-FFF2-40B4-BE49-F238E27FC236}">
              <a16:creationId xmlns:a16="http://schemas.microsoft.com/office/drawing/2014/main" id="{AE66E1F2-0ACA-4F99-BEAB-04CFC96A0EEB}"/>
            </a:ext>
          </a:extLst>
        </xdr:cNvPr>
        <xdr:cNvSpPr/>
      </xdr:nvSpPr>
      <xdr:spPr>
        <a:xfrm>
          <a:off x="2476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130175</xdr:rowOff>
    </xdr:from>
    <xdr:to>
      <xdr:col>7</xdr:col>
      <xdr:colOff>187325</xdr:colOff>
      <xdr:row>30</xdr:row>
      <xdr:rowOff>60325</xdr:rowOff>
    </xdr:to>
    <xdr:sp macro="" textlink="">
      <xdr:nvSpPr>
        <xdr:cNvPr id="85" name="フローチャート: 判断 84">
          <a:extLst>
            <a:ext uri="{FF2B5EF4-FFF2-40B4-BE49-F238E27FC236}">
              <a16:creationId xmlns:a16="http://schemas.microsoft.com/office/drawing/2014/main" id="{3921C8CB-7FDB-4BAB-B049-18E225DD8812}"/>
            </a:ext>
          </a:extLst>
        </xdr:cNvPr>
        <xdr:cNvSpPr/>
      </xdr:nvSpPr>
      <xdr:spPr>
        <a:xfrm>
          <a:off x="1714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8FF7F898-28F1-445B-A471-E6B76A7CAA2A}"/>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F6522E84-11B1-4469-89D5-05691E45B685}"/>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C3D52395-C87B-4CFD-BA0C-C0F93B7D22CB}"/>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5A4AF1FE-BFF0-4F1E-8D9B-1ADE03A44009}"/>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AFFFCD1F-6B86-415D-902C-08A034B2BFC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91" name="楕円 90">
          <a:extLst>
            <a:ext uri="{FF2B5EF4-FFF2-40B4-BE49-F238E27FC236}">
              <a16:creationId xmlns:a16="http://schemas.microsoft.com/office/drawing/2014/main" id="{5EFBACCF-00BD-4B25-A37C-46C36D9F8533}"/>
            </a:ext>
          </a:extLst>
        </xdr:cNvPr>
        <xdr:cNvSpPr/>
      </xdr:nvSpPr>
      <xdr:spPr>
        <a:xfrm>
          <a:off x="47117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131462</xdr:rowOff>
    </xdr:from>
    <xdr:ext cx="405111" cy="259045"/>
    <xdr:sp macro="" textlink="">
      <xdr:nvSpPr>
        <xdr:cNvPr id="92" name="有形固定資産減価償却率該当値テキスト">
          <a:extLst>
            <a:ext uri="{FF2B5EF4-FFF2-40B4-BE49-F238E27FC236}">
              <a16:creationId xmlns:a16="http://schemas.microsoft.com/office/drawing/2014/main" id="{5C8F136C-7CCA-4822-8F5A-693897ED0B8C}"/>
            </a:ext>
          </a:extLst>
        </xdr:cNvPr>
        <xdr:cNvSpPr txBox="1"/>
      </xdr:nvSpPr>
      <xdr:spPr>
        <a:xfrm>
          <a:off x="4813300" y="6046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91863</xdr:rowOff>
    </xdr:from>
    <xdr:to>
      <xdr:col>19</xdr:col>
      <xdr:colOff>187325</xdr:colOff>
      <xdr:row>31</xdr:row>
      <xdr:rowOff>22013</xdr:rowOff>
    </xdr:to>
    <xdr:sp macro="" textlink="">
      <xdr:nvSpPr>
        <xdr:cNvPr id="93" name="楕円 92">
          <a:extLst>
            <a:ext uri="{FF2B5EF4-FFF2-40B4-BE49-F238E27FC236}">
              <a16:creationId xmlns:a16="http://schemas.microsoft.com/office/drawing/2014/main" id="{6B2FEC18-B031-4260-BD18-553E5697F119}"/>
            </a:ext>
          </a:extLst>
        </xdr:cNvPr>
        <xdr:cNvSpPr/>
      </xdr:nvSpPr>
      <xdr:spPr>
        <a:xfrm>
          <a:off x="4000500" y="600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142663</xdr:rowOff>
    </xdr:from>
    <xdr:to>
      <xdr:col>23</xdr:col>
      <xdr:colOff>85725</xdr:colOff>
      <xdr:row>31</xdr:row>
      <xdr:rowOff>32385</xdr:rowOff>
    </xdr:to>
    <xdr:cxnSp macro="">
      <xdr:nvCxnSpPr>
        <xdr:cNvPr id="94" name="直線コネクタ 93">
          <a:extLst>
            <a:ext uri="{FF2B5EF4-FFF2-40B4-BE49-F238E27FC236}">
              <a16:creationId xmlns:a16="http://schemas.microsoft.com/office/drawing/2014/main" id="{850926FC-AD8A-413C-BB8D-4FD12E5281B8}"/>
            </a:ext>
          </a:extLst>
        </xdr:cNvPr>
        <xdr:cNvCxnSpPr/>
      </xdr:nvCxnSpPr>
      <xdr:spPr>
        <a:xfrm>
          <a:off x="4051300" y="6057688"/>
          <a:ext cx="7112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27093</xdr:rowOff>
    </xdr:from>
    <xdr:to>
      <xdr:col>15</xdr:col>
      <xdr:colOff>187325</xdr:colOff>
      <xdr:row>30</xdr:row>
      <xdr:rowOff>128693</xdr:rowOff>
    </xdr:to>
    <xdr:sp macro="" textlink="">
      <xdr:nvSpPr>
        <xdr:cNvPr id="95" name="楕円 94">
          <a:extLst>
            <a:ext uri="{FF2B5EF4-FFF2-40B4-BE49-F238E27FC236}">
              <a16:creationId xmlns:a16="http://schemas.microsoft.com/office/drawing/2014/main" id="{070D9A4A-B6B9-428A-A009-B12D58387D8D}"/>
            </a:ext>
          </a:extLst>
        </xdr:cNvPr>
        <xdr:cNvSpPr/>
      </xdr:nvSpPr>
      <xdr:spPr>
        <a:xfrm>
          <a:off x="3238500" y="594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77893</xdr:rowOff>
    </xdr:from>
    <xdr:to>
      <xdr:col>19</xdr:col>
      <xdr:colOff>136525</xdr:colOff>
      <xdr:row>30</xdr:row>
      <xdr:rowOff>142663</xdr:rowOff>
    </xdr:to>
    <xdr:cxnSp macro="">
      <xdr:nvCxnSpPr>
        <xdr:cNvPr id="96" name="直線コネクタ 95">
          <a:extLst>
            <a:ext uri="{FF2B5EF4-FFF2-40B4-BE49-F238E27FC236}">
              <a16:creationId xmlns:a16="http://schemas.microsoft.com/office/drawing/2014/main" id="{DFD6F814-7658-4BED-AB18-25B7B6C16AF5}"/>
            </a:ext>
          </a:extLst>
        </xdr:cNvPr>
        <xdr:cNvCxnSpPr/>
      </xdr:nvCxnSpPr>
      <xdr:spPr>
        <a:xfrm>
          <a:off x="3289300" y="5992918"/>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130175</xdr:rowOff>
    </xdr:from>
    <xdr:to>
      <xdr:col>11</xdr:col>
      <xdr:colOff>187325</xdr:colOff>
      <xdr:row>30</xdr:row>
      <xdr:rowOff>60325</xdr:rowOff>
    </xdr:to>
    <xdr:sp macro="" textlink="">
      <xdr:nvSpPr>
        <xdr:cNvPr id="97" name="楕円 96">
          <a:extLst>
            <a:ext uri="{FF2B5EF4-FFF2-40B4-BE49-F238E27FC236}">
              <a16:creationId xmlns:a16="http://schemas.microsoft.com/office/drawing/2014/main" id="{8584461C-2F24-4263-81C2-BCE2B93556EB}"/>
            </a:ext>
          </a:extLst>
        </xdr:cNvPr>
        <xdr:cNvSpPr/>
      </xdr:nvSpPr>
      <xdr:spPr>
        <a:xfrm>
          <a:off x="2476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9525</xdr:rowOff>
    </xdr:from>
    <xdr:to>
      <xdr:col>15</xdr:col>
      <xdr:colOff>136525</xdr:colOff>
      <xdr:row>30</xdr:row>
      <xdr:rowOff>77893</xdr:rowOff>
    </xdr:to>
    <xdr:cxnSp macro="">
      <xdr:nvCxnSpPr>
        <xdr:cNvPr id="98" name="直線コネクタ 97">
          <a:extLst>
            <a:ext uri="{FF2B5EF4-FFF2-40B4-BE49-F238E27FC236}">
              <a16:creationId xmlns:a16="http://schemas.microsoft.com/office/drawing/2014/main" id="{D0CF4319-1E9C-4791-8C22-6BC97915B53A}"/>
            </a:ext>
          </a:extLst>
        </xdr:cNvPr>
        <xdr:cNvCxnSpPr/>
      </xdr:nvCxnSpPr>
      <xdr:spPr>
        <a:xfrm>
          <a:off x="2527300" y="5924550"/>
          <a:ext cx="762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71332</xdr:rowOff>
    </xdr:from>
    <xdr:to>
      <xdr:col>7</xdr:col>
      <xdr:colOff>187325</xdr:colOff>
      <xdr:row>29</xdr:row>
      <xdr:rowOff>1482</xdr:rowOff>
    </xdr:to>
    <xdr:sp macro="" textlink="">
      <xdr:nvSpPr>
        <xdr:cNvPr id="99" name="楕円 98">
          <a:extLst>
            <a:ext uri="{FF2B5EF4-FFF2-40B4-BE49-F238E27FC236}">
              <a16:creationId xmlns:a16="http://schemas.microsoft.com/office/drawing/2014/main" id="{A640EF3E-D7E7-4B42-B963-57AE237323B7}"/>
            </a:ext>
          </a:extLst>
        </xdr:cNvPr>
        <xdr:cNvSpPr/>
      </xdr:nvSpPr>
      <xdr:spPr>
        <a:xfrm>
          <a:off x="1714500" y="564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122132</xdr:rowOff>
    </xdr:from>
    <xdr:to>
      <xdr:col>11</xdr:col>
      <xdr:colOff>136525</xdr:colOff>
      <xdr:row>30</xdr:row>
      <xdr:rowOff>9525</xdr:rowOff>
    </xdr:to>
    <xdr:cxnSp macro="">
      <xdr:nvCxnSpPr>
        <xdr:cNvPr id="100" name="直線コネクタ 99">
          <a:extLst>
            <a:ext uri="{FF2B5EF4-FFF2-40B4-BE49-F238E27FC236}">
              <a16:creationId xmlns:a16="http://schemas.microsoft.com/office/drawing/2014/main" id="{2B944C9C-80AC-4964-BE7A-9FFFB9602E74}"/>
            </a:ext>
          </a:extLst>
        </xdr:cNvPr>
        <xdr:cNvCxnSpPr/>
      </xdr:nvCxnSpPr>
      <xdr:spPr>
        <a:xfrm>
          <a:off x="1765300" y="5694257"/>
          <a:ext cx="762000" cy="23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24147</xdr:rowOff>
    </xdr:from>
    <xdr:ext cx="405111" cy="259045"/>
    <xdr:sp macro="" textlink="">
      <xdr:nvSpPr>
        <xdr:cNvPr id="101" name="n_1aveValue有形固定資産減価償却率">
          <a:extLst>
            <a:ext uri="{FF2B5EF4-FFF2-40B4-BE49-F238E27FC236}">
              <a16:creationId xmlns:a16="http://schemas.microsoft.com/office/drawing/2014/main" id="{C842406C-4D3D-4FCB-A5A5-7FF5240A6FA9}"/>
            </a:ext>
          </a:extLst>
        </xdr:cNvPr>
        <xdr:cNvSpPr txBox="1"/>
      </xdr:nvSpPr>
      <xdr:spPr>
        <a:xfrm>
          <a:off x="3836044" y="576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159402</xdr:rowOff>
    </xdr:from>
    <xdr:ext cx="405111" cy="259045"/>
    <xdr:sp macro="" textlink="">
      <xdr:nvSpPr>
        <xdr:cNvPr id="102" name="n_2aveValue有形固定資産減価償却率">
          <a:extLst>
            <a:ext uri="{FF2B5EF4-FFF2-40B4-BE49-F238E27FC236}">
              <a16:creationId xmlns:a16="http://schemas.microsoft.com/office/drawing/2014/main" id="{2C9C211A-01E9-4D6A-ABEF-7C466952958D}"/>
            </a:ext>
          </a:extLst>
        </xdr:cNvPr>
        <xdr:cNvSpPr txBox="1"/>
      </xdr:nvSpPr>
      <xdr:spPr>
        <a:xfrm>
          <a:off x="3086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148607</xdr:rowOff>
    </xdr:from>
    <xdr:ext cx="405111" cy="259045"/>
    <xdr:sp macro="" textlink="">
      <xdr:nvSpPr>
        <xdr:cNvPr id="103" name="n_3aveValue有形固定資産減価償却率">
          <a:extLst>
            <a:ext uri="{FF2B5EF4-FFF2-40B4-BE49-F238E27FC236}">
              <a16:creationId xmlns:a16="http://schemas.microsoft.com/office/drawing/2014/main" id="{8AA2CEAB-7929-47B1-9493-977412DCA537}"/>
            </a:ext>
          </a:extLst>
        </xdr:cNvPr>
        <xdr:cNvSpPr txBox="1"/>
      </xdr:nvSpPr>
      <xdr:spPr>
        <a:xfrm>
          <a:off x="2324744" y="606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51452</xdr:rowOff>
    </xdr:from>
    <xdr:ext cx="405111" cy="259045"/>
    <xdr:sp macro="" textlink="">
      <xdr:nvSpPr>
        <xdr:cNvPr id="104" name="n_4aveValue有形固定資産減価償却率">
          <a:extLst>
            <a:ext uri="{FF2B5EF4-FFF2-40B4-BE49-F238E27FC236}">
              <a16:creationId xmlns:a16="http://schemas.microsoft.com/office/drawing/2014/main" id="{4B73DBAE-46BA-4E17-B0B0-4CF9D3B81E46}"/>
            </a:ext>
          </a:extLst>
        </xdr:cNvPr>
        <xdr:cNvSpPr txBox="1"/>
      </xdr:nvSpPr>
      <xdr:spPr>
        <a:xfrm>
          <a:off x="1562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13140</xdr:rowOff>
    </xdr:from>
    <xdr:ext cx="405111" cy="259045"/>
    <xdr:sp macro="" textlink="">
      <xdr:nvSpPr>
        <xdr:cNvPr id="105" name="n_1mainValue有形固定資産減価償却率">
          <a:extLst>
            <a:ext uri="{FF2B5EF4-FFF2-40B4-BE49-F238E27FC236}">
              <a16:creationId xmlns:a16="http://schemas.microsoft.com/office/drawing/2014/main" id="{2FC91168-43FF-4910-AC8B-FC781E0A5404}"/>
            </a:ext>
          </a:extLst>
        </xdr:cNvPr>
        <xdr:cNvSpPr txBox="1"/>
      </xdr:nvSpPr>
      <xdr:spPr>
        <a:xfrm>
          <a:off x="3836044" y="609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145220</xdr:rowOff>
    </xdr:from>
    <xdr:ext cx="405111" cy="259045"/>
    <xdr:sp macro="" textlink="">
      <xdr:nvSpPr>
        <xdr:cNvPr id="106" name="n_2mainValue有形固定資産減価償却率">
          <a:extLst>
            <a:ext uri="{FF2B5EF4-FFF2-40B4-BE49-F238E27FC236}">
              <a16:creationId xmlns:a16="http://schemas.microsoft.com/office/drawing/2014/main" id="{C6982378-5EA0-4905-A099-6C2D554C2C66}"/>
            </a:ext>
          </a:extLst>
        </xdr:cNvPr>
        <xdr:cNvSpPr txBox="1"/>
      </xdr:nvSpPr>
      <xdr:spPr>
        <a:xfrm>
          <a:off x="3086744" y="571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76852</xdr:rowOff>
    </xdr:from>
    <xdr:ext cx="405111" cy="259045"/>
    <xdr:sp macro="" textlink="">
      <xdr:nvSpPr>
        <xdr:cNvPr id="107" name="n_3mainValue有形固定資産減価償却率">
          <a:extLst>
            <a:ext uri="{FF2B5EF4-FFF2-40B4-BE49-F238E27FC236}">
              <a16:creationId xmlns:a16="http://schemas.microsoft.com/office/drawing/2014/main" id="{72BA010A-2A15-4757-A888-F6AD19357CFB}"/>
            </a:ext>
          </a:extLst>
        </xdr:cNvPr>
        <xdr:cNvSpPr txBox="1"/>
      </xdr:nvSpPr>
      <xdr:spPr>
        <a:xfrm>
          <a:off x="23247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18009</xdr:rowOff>
    </xdr:from>
    <xdr:ext cx="405111" cy="259045"/>
    <xdr:sp macro="" textlink="">
      <xdr:nvSpPr>
        <xdr:cNvPr id="108" name="n_4mainValue有形固定資産減価償却率">
          <a:extLst>
            <a:ext uri="{FF2B5EF4-FFF2-40B4-BE49-F238E27FC236}">
              <a16:creationId xmlns:a16="http://schemas.microsoft.com/office/drawing/2014/main" id="{C4700FF3-AED4-4BDE-AFBB-D54A43D4AC06}"/>
            </a:ext>
          </a:extLst>
        </xdr:cNvPr>
        <xdr:cNvSpPr txBox="1"/>
      </xdr:nvSpPr>
      <xdr:spPr>
        <a:xfrm>
          <a:off x="1562744" y="5418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49E0C5E5-2D71-46BC-9A04-7A4723AD392A}"/>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EDA0CB24-7F6A-408B-9A50-CEB37393743F}"/>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F1F4AF8E-302D-43D4-B73A-20AA5878DA4C}"/>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0F8957F4-6A7B-4B83-8EF9-2F9ADAF854F1}"/>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EF1AC1CF-E5A0-4D18-A033-889C09B5A076}"/>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5CE380F0-6F7B-408D-A4EC-91DD7460A18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543F7809-78A6-4608-B574-EAB3BEBCD1AD}"/>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6CF0B18B-1DDB-486E-95E9-834523F6D8C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72B881B9-4869-4941-AF20-894429265DFD}"/>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5A865009-8445-44C8-A6B8-081853F4656E}"/>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FB76D39D-2057-4C12-AA9E-217AB158E1A2}"/>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A95F71D7-9778-4195-90BD-98ED8360BBCA}"/>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2DD3708E-0D5D-4D3C-A5A0-2A5CED88B5FF}"/>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950">
              <a:latin typeface="ＭＳ Ｐゴシック" panose="020B0600070205080204" pitchFamily="50" charset="-128"/>
              <a:ea typeface="ＭＳ Ｐゴシック" panose="020B0600070205080204" pitchFamily="50" charset="-128"/>
            </a:rPr>
            <a:t>令和</a:t>
          </a:r>
          <a:r>
            <a:rPr kumimoji="1" lang="en-US" altLang="ja-JP" sz="950">
              <a:latin typeface="ＭＳ Ｐゴシック" panose="020B0600070205080204" pitchFamily="50" charset="-128"/>
              <a:ea typeface="ＭＳ Ｐゴシック" panose="020B0600070205080204" pitchFamily="50" charset="-128"/>
            </a:rPr>
            <a:t>2</a:t>
          </a:r>
          <a:r>
            <a:rPr kumimoji="1" lang="ja-JP" altLang="en-US" sz="950">
              <a:latin typeface="ＭＳ Ｐゴシック" panose="020B0600070205080204" pitchFamily="50" charset="-128"/>
              <a:ea typeface="ＭＳ Ｐゴシック" panose="020B0600070205080204" pitchFamily="50" charset="-128"/>
            </a:rPr>
            <a:t>年度決算における債務償還比率は</a:t>
          </a:r>
          <a:r>
            <a:rPr kumimoji="1" lang="en-US" altLang="ja-JP" sz="950">
              <a:latin typeface="ＭＳ Ｐゴシック" panose="020B0600070205080204" pitchFamily="50" charset="-128"/>
              <a:ea typeface="ＭＳ Ｐゴシック" panose="020B0600070205080204" pitchFamily="50" charset="-128"/>
            </a:rPr>
            <a:t>367.1%</a:t>
          </a:r>
          <a:r>
            <a:rPr kumimoji="1" lang="ja-JP" altLang="en-US" sz="950">
              <a:latin typeface="ＭＳ Ｐゴシック" panose="020B0600070205080204" pitchFamily="50" charset="-128"/>
              <a:ea typeface="ＭＳ Ｐゴシック" panose="020B0600070205080204" pitchFamily="50" charset="-128"/>
            </a:rPr>
            <a:t>で，令和元年度決算の</a:t>
          </a:r>
          <a:r>
            <a:rPr kumimoji="1" lang="en-US" altLang="ja-JP" sz="950">
              <a:latin typeface="ＭＳ Ｐゴシック" panose="020B0600070205080204" pitchFamily="50" charset="-128"/>
              <a:ea typeface="ＭＳ Ｐゴシック" panose="020B0600070205080204" pitchFamily="50" charset="-128"/>
            </a:rPr>
            <a:t>457.4%</a:t>
          </a:r>
          <a:r>
            <a:rPr kumimoji="1" lang="ja-JP" altLang="en-US" sz="950">
              <a:latin typeface="ＭＳ Ｐゴシック" panose="020B0600070205080204" pitchFamily="50" charset="-128"/>
              <a:ea typeface="ＭＳ Ｐゴシック" panose="020B0600070205080204" pitchFamily="50" charset="-128"/>
            </a:rPr>
            <a:t>と比較すると</a:t>
          </a:r>
          <a:r>
            <a:rPr kumimoji="1" lang="en-US" altLang="ja-JP" sz="950">
              <a:latin typeface="ＭＳ Ｐゴシック" panose="020B0600070205080204" pitchFamily="50" charset="-128"/>
              <a:ea typeface="ＭＳ Ｐゴシック" panose="020B0600070205080204" pitchFamily="50" charset="-128"/>
            </a:rPr>
            <a:t>90.3</a:t>
          </a:r>
          <a:r>
            <a:rPr kumimoji="1" lang="ja-JP" altLang="en-US" sz="950">
              <a:latin typeface="ＭＳ Ｐゴシック" panose="020B0600070205080204" pitchFamily="50" charset="-128"/>
              <a:ea typeface="ＭＳ Ｐゴシック" panose="020B0600070205080204" pitchFamily="50" charset="-128"/>
            </a:rPr>
            <a:t>ポイント減少した。過疎対策事業債の発行額増等による地方債現在高増等により，比率を算出する際の分子の額も増加したが，分母となる経常一般財源の増加幅や経常経費に充当した一般財源の額の減少幅も大きく，分子以上に分母が増加したため，結果として比率が減少した。</a:t>
          </a:r>
          <a:endParaRPr kumimoji="1" lang="en-US" altLang="ja-JP" sz="950">
            <a:latin typeface="ＭＳ Ｐゴシック" panose="020B0600070205080204" pitchFamily="50" charset="-128"/>
            <a:ea typeface="ＭＳ Ｐゴシック" panose="020B0600070205080204" pitchFamily="50" charset="-128"/>
          </a:endParaRPr>
        </a:p>
        <a:p>
          <a:r>
            <a:rPr kumimoji="1" lang="ja-JP" altLang="en-US" sz="950">
              <a:latin typeface="ＭＳ Ｐゴシック" panose="020B0600070205080204" pitchFamily="50" charset="-128"/>
              <a:ea typeface="ＭＳ Ｐゴシック" panose="020B0600070205080204" pitchFamily="50" charset="-128"/>
            </a:rPr>
            <a:t>　依然として，類似団体平均・全国平均・県内平均と比較すると低い水準にあるものの，今後も，公共資産投資と公債残高のバランスを考慮し，将来世代への負担の先送りが顕著とならないよう安定的な財政運営を検討していくことが必要で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670F859B-23CE-4DE7-BB70-5ECDBE782F26}"/>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F54E88AA-DDBC-4A64-96A5-50D26880D03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E742DF07-19E9-4F06-9E97-EF6DD8977B5A}"/>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a:extLst>
            <a:ext uri="{FF2B5EF4-FFF2-40B4-BE49-F238E27FC236}">
              <a16:creationId xmlns:a16="http://schemas.microsoft.com/office/drawing/2014/main" id="{DF6C2E8D-5DA6-4FA8-A2D7-C4E360E66F04}"/>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a:extLst>
            <a:ext uri="{FF2B5EF4-FFF2-40B4-BE49-F238E27FC236}">
              <a16:creationId xmlns:a16="http://schemas.microsoft.com/office/drawing/2014/main" id="{BF582F2C-3B66-4062-81A2-6C31C1946636}"/>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a:extLst>
            <a:ext uri="{FF2B5EF4-FFF2-40B4-BE49-F238E27FC236}">
              <a16:creationId xmlns:a16="http://schemas.microsoft.com/office/drawing/2014/main" id="{CDE5A033-9F3F-4766-B412-7D71A144406F}"/>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a:extLst>
            <a:ext uri="{FF2B5EF4-FFF2-40B4-BE49-F238E27FC236}">
              <a16:creationId xmlns:a16="http://schemas.microsoft.com/office/drawing/2014/main" id="{29B1CBF1-2CC9-47BF-9F02-10586E269DDF}"/>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a:extLst>
            <a:ext uri="{FF2B5EF4-FFF2-40B4-BE49-F238E27FC236}">
              <a16:creationId xmlns:a16="http://schemas.microsoft.com/office/drawing/2014/main" id="{0851B047-62A3-4E94-9E81-B7A7D9B40225}"/>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a:extLst>
            <a:ext uri="{FF2B5EF4-FFF2-40B4-BE49-F238E27FC236}">
              <a16:creationId xmlns:a16="http://schemas.microsoft.com/office/drawing/2014/main" id="{C47A9139-349B-4A34-AA68-D032E9B44E04}"/>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a:extLst>
            <a:ext uri="{FF2B5EF4-FFF2-40B4-BE49-F238E27FC236}">
              <a16:creationId xmlns:a16="http://schemas.microsoft.com/office/drawing/2014/main" id="{B29C3C32-2161-4146-BAC3-888066F3EBD9}"/>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a:extLst>
            <a:ext uri="{FF2B5EF4-FFF2-40B4-BE49-F238E27FC236}">
              <a16:creationId xmlns:a16="http://schemas.microsoft.com/office/drawing/2014/main" id="{23287DA4-27D2-4274-949C-F80F536C612F}"/>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a:extLst>
            <a:ext uri="{FF2B5EF4-FFF2-40B4-BE49-F238E27FC236}">
              <a16:creationId xmlns:a16="http://schemas.microsoft.com/office/drawing/2014/main" id="{5302D363-BFB3-4079-8EBA-84236311207D}"/>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a:extLst>
            <a:ext uri="{FF2B5EF4-FFF2-40B4-BE49-F238E27FC236}">
              <a16:creationId xmlns:a16="http://schemas.microsoft.com/office/drawing/2014/main" id="{3D6A40C4-14F0-4FF4-A87F-9BF186F9880A}"/>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30CD5796-B4DF-49EA-8A0E-9762208D49EC}"/>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1BC864F8-0B98-4976-A4B2-1AC0771E2742}"/>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35426</xdr:rowOff>
    </xdr:to>
    <xdr:cxnSp macro="">
      <xdr:nvCxnSpPr>
        <xdr:cNvPr id="137" name="直線コネクタ 136">
          <a:extLst>
            <a:ext uri="{FF2B5EF4-FFF2-40B4-BE49-F238E27FC236}">
              <a16:creationId xmlns:a16="http://schemas.microsoft.com/office/drawing/2014/main" id="{A920E0A7-E822-4805-A471-A6F24AF5729C}"/>
            </a:ext>
          </a:extLst>
        </xdr:cNvPr>
        <xdr:cNvCxnSpPr/>
      </xdr:nvCxnSpPr>
      <xdr:spPr>
        <a:xfrm flipV="1">
          <a:off x="14793595" y="5312833"/>
          <a:ext cx="1269" cy="1494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39253</xdr:rowOff>
    </xdr:from>
    <xdr:ext cx="560923" cy="259045"/>
    <xdr:sp macro="" textlink="">
      <xdr:nvSpPr>
        <xdr:cNvPr id="138" name="債務償還比率最小値テキスト">
          <a:extLst>
            <a:ext uri="{FF2B5EF4-FFF2-40B4-BE49-F238E27FC236}">
              <a16:creationId xmlns:a16="http://schemas.microsoft.com/office/drawing/2014/main" id="{56B5DB0B-A090-4B1E-A429-DA51D09D3B59}"/>
            </a:ext>
          </a:extLst>
        </xdr:cNvPr>
        <xdr:cNvSpPr txBox="1"/>
      </xdr:nvSpPr>
      <xdr:spPr>
        <a:xfrm>
          <a:off x="14846300" y="681152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35426</xdr:rowOff>
    </xdr:from>
    <xdr:to>
      <xdr:col>76</xdr:col>
      <xdr:colOff>111125</xdr:colOff>
      <xdr:row>35</xdr:row>
      <xdr:rowOff>35426</xdr:rowOff>
    </xdr:to>
    <xdr:cxnSp macro="">
      <xdr:nvCxnSpPr>
        <xdr:cNvPr id="139" name="直線コネクタ 138">
          <a:extLst>
            <a:ext uri="{FF2B5EF4-FFF2-40B4-BE49-F238E27FC236}">
              <a16:creationId xmlns:a16="http://schemas.microsoft.com/office/drawing/2014/main" id="{7B660849-5973-4FF8-89EF-00D436C1BC35}"/>
            </a:ext>
          </a:extLst>
        </xdr:cNvPr>
        <xdr:cNvCxnSpPr/>
      </xdr:nvCxnSpPr>
      <xdr:spPr>
        <a:xfrm>
          <a:off x="14706600" y="680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a:extLst>
            <a:ext uri="{FF2B5EF4-FFF2-40B4-BE49-F238E27FC236}">
              <a16:creationId xmlns:a16="http://schemas.microsoft.com/office/drawing/2014/main" id="{901C221E-F4F9-4095-9C54-C7C9E594F51B}"/>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a:extLst>
            <a:ext uri="{FF2B5EF4-FFF2-40B4-BE49-F238E27FC236}">
              <a16:creationId xmlns:a16="http://schemas.microsoft.com/office/drawing/2014/main" id="{112DA811-15A6-4DE4-B865-1016E9DCEC01}"/>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165816</xdr:rowOff>
    </xdr:from>
    <xdr:ext cx="469744" cy="259045"/>
    <xdr:sp macro="" textlink="">
      <xdr:nvSpPr>
        <xdr:cNvPr id="142" name="債務償還比率平均値テキスト">
          <a:extLst>
            <a:ext uri="{FF2B5EF4-FFF2-40B4-BE49-F238E27FC236}">
              <a16:creationId xmlns:a16="http://schemas.microsoft.com/office/drawing/2014/main" id="{3887EDDE-06B2-43EC-84F4-FE7D8B2F92FE}"/>
            </a:ext>
          </a:extLst>
        </xdr:cNvPr>
        <xdr:cNvSpPr txBox="1"/>
      </xdr:nvSpPr>
      <xdr:spPr>
        <a:xfrm>
          <a:off x="14846300" y="59093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15939</xdr:rowOff>
    </xdr:from>
    <xdr:to>
      <xdr:col>76</xdr:col>
      <xdr:colOff>73025</xdr:colOff>
      <xdr:row>30</xdr:row>
      <xdr:rowOff>117539</xdr:rowOff>
    </xdr:to>
    <xdr:sp macro="" textlink="">
      <xdr:nvSpPr>
        <xdr:cNvPr id="143" name="フローチャート: 判断 142">
          <a:extLst>
            <a:ext uri="{FF2B5EF4-FFF2-40B4-BE49-F238E27FC236}">
              <a16:creationId xmlns:a16="http://schemas.microsoft.com/office/drawing/2014/main" id="{D46206F5-A066-4347-B70C-5CA9BC32C237}"/>
            </a:ext>
          </a:extLst>
        </xdr:cNvPr>
        <xdr:cNvSpPr/>
      </xdr:nvSpPr>
      <xdr:spPr>
        <a:xfrm>
          <a:off x="14744700" y="593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53841</xdr:rowOff>
    </xdr:from>
    <xdr:to>
      <xdr:col>72</xdr:col>
      <xdr:colOff>123825</xdr:colOff>
      <xdr:row>30</xdr:row>
      <xdr:rowOff>155441</xdr:rowOff>
    </xdr:to>
    <xdr:sp macro="" textlink="">
      <xdr:nvSpPr>
        <xdr:cNvPr id="144" name="フローチャート: 判断 143">
          <a:extLst>
            <a:ext uri="{FF2B5EF4-FFF2-40B4-BE49-F238E27FC236}">
              <a16:creationId xmlns:a16="http://schemas.microsoft.com/office/drawing/2014/main" id="{EB073F2F-E1EB-42C8-8E48-7AB0E1C74252}"/>
            </a:ext>
          </a:extLst>
        </xdr:cNvPr>
        <xdr:cNvSpPr/>
      </xdr:nvSpPr>
      <xdr:spPr>
        <a:xfrm>
          <a:off x="14033500" y="59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26134</xdr:rowOff>
    </xdr:from>
    <xdr:to>
      <xdr:col>68</xdr:col>
      <xdr:colOff>123825</xdr:colOff>
      <xdr:row>30</xdr:row>
      <xdr:rowOff>127734</xdr:rowOff>
    </xdr:to>
    <xdr:sp macro="" textlink="">
      <xdr:nvSpPr>
        <xdr:cNvPr id="145" name="フローチャート: 判断 144">
          <a:extLst>
            <a:ext uri="{FF2B5EF4-FFF2-40B4-BE49-F238E27FC236}">
              <a16:creationId xmlns:a16="http://schemas.microsoft.com/office/drawing/2014/main" id="{85FEE3E0-77CA-4BC8-BEFB-FF43536C710F}"/>
            </a:ext>
          </a:extLst>
        </xdr:cNvPr>
        <xdr:cNvSpPr/>
      </xdr:nvSpPr>
      <xdr:spPr>
        <a:xfrm>
          <a:off x="13271500" y="59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38368</xdr:rowOff>
    </xdr:from>
    <xdr:to>
      <xdr:col>64</xdr:col>
      <xdr:colOff>123825</xdr:colOff>
      <xdr:row>30</xdr:row>
      <xdr:rowOff>139968</xdr:rowOff>
    </xdr:to>
    <xdr:sp macro="" textlink="">
      <xdr:nvSpPr>
        <xdr:cNvPr id="146" name="フローチャート: 判断 145">
          <a:extLst>
            <a:ext uri="{FF2B5EF4-FFF2-40B4-BE49-F238E27FC236}">
              <a16:creationId xmlns:a16="http://schemas.microsoft.com/office/drawing/2014/main" id="{993791F6-9AFA-4555-B54C-B5A646417909}"/>
            </a:ext>
          </a:extLst>
        </xdr:cNvPr>
        <xdr:cNvSpPr/>
      </xdr:nvSpPr>
      <xdr:spPr>
        <a:xfrm>
          <a:off x="12509500" y="59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59478</xdr:rowOff>
    </xdr:from>
    <xdr:to>
      <xdr:col>60</xdr:col>
      <xdr:colOff>123825</xdr:colOff>
      <xdr:row>30</xdr:row>
      <xdr:rowOff>161078</xdr:rowOff>
    </xdr:to>
    <xdr:sp macro="" textlink="">
      <xdr:nvSpPr>
        <xdr:cNvPr id="147" name="フローチャート: 判断 146">
          <a:extLst>
            <a:ext uri="{FF2B5EF4-FFF2-40B4-BE49-F238E27FC236}">
              <a16:creationId xmlns:a16="http://schemas.microsoft.com/office/drawing/2014/main" id="{697C9E45-460F-427C-85ED-DA6C29068095}"/>
            </a:ext>
          </a:extLst>
        </xdr:cNvPr>
        <xdr:cNvSpPr/>
      </xdr:nvSpPr>
      <xdr:spPr>
        <a:xfrm>
          <a:off x="11747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36A94E06-917F-412D-A5F6-7E3ACE12A668}"/>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6E267556-EF23-409F-A545-428A18124A5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F45CC315-A53E-49F4-9EEB-6E8FD8A500A8}"/>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6C94F7CB-6A30-4F49-A6E8-C8049901527F}"/>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542CF8F0-F017-4A92-A34C-74A52D53B811}"/>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130224</xdr:rowOff>
    </xdr:from>
    <xdr:to>
      <xdr:col>76</xdr:col>
      <xdr:colOff>73025</xdr:colOff>
      <xdr:row>29</xdr:row>
      <xdr:rowOff>60374</xdr:rowOff>
    </xdr:to>
    <xdr:sp macro="" textlink="">
      <xdr:nvSpPr>
        <xdr:cNvPr id="153" name="楕円 152">
          <a:extLst>
            <a:ext uri="{FF2B5EF4-FFF2-40B4-BE49-F238E27FC236}">
              <a16:creationId xmlns:a16="http://schemas.microsoft.com/office/drawing/2014/main" id="{BADA652E-1978-45C2-9B10-CA451061C9D1}"/>
            </a:ext>
          </a:extLst>
        </xdr:cNvPr>
        <xdr:cNvSpPr/>
      </xdr:nvSpPr>
      <xdr:spPr>
        <a:xfrm>
          <a:off x="14744700" y="570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153101</xdr:rowOff>
    </xdr:from>
    <xdr:ext cx="469744" cy="259045"/>
    <xdr:sp macro="" textlink="">
      <xdr:nvSpPr>
        <xdr:cNvPr id="154" name="債務償還比率該当値テキスト">
          <a:extLst>
            <a:ext uri="{FF2B5EF4-FFF2-40B4-BE49-F238E27FC236}">
              <a16:creationId xmlns:a16="http://schemas.microsoft.com/office/drawing/2014/main" id="{7C251A0F-0ECD-478B-9359-73E8D2AFB475}"/>
            </a:ext>
          </a:extLst>
        </xdr:cNvPr>
        <xdr:cNvSpPr txBox="1"/>
      </xdr:nvSpPr>
      <xdr:spPr>
        <a:xfrm>
          <a:off x="14846300" y="5553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67084</xdr:rowOff>
    </xdr:from>
    <xdr:to>
      <xdr:col>72</xdr:col>
      <xdr:colOff>123825</xdr:colOff>
      <xdr:row>29</xdr:row>
      <xdr:rowOff>168684</xdr:rowOff>
    </xdr:to>
    <xdr:sp macro="" textlink="">
      <xdr:nvSpPr>
        <xdr:cNvPr id="155" name="楕円 154">
          <a:extLst>
            <a:ext uri="{FF2B5EF4-FFF2-40B4-BE49-F238E27FC236}">
              <a16:creationId xmlns:a16="http://schemas.microsoft.com/office/drawing/2014/main" id="{6C9D36DB-AAAF-45DA-80F0-8039534650A6}"/>
            </a:ext>
          </a:extLst>
        </xdr:cNvPr>
        <xdr:cNvSpPr/>
      </xdr:nvSpPr>
      <xdr:spPr>
        <a:xfrm>
          <a:off x="14033500" y="581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9574</xdr:rowOff>
    </xdr:from>
    <xdr:to>
      <xdr:col>76</xdr:col>
      <xdr:colOff>22225</xdr:colOff>
      <xdr:row>29</xdr:row>
      <xdr:rowOff>117884</xdr:rowOff>
    </xdr:to>
    <xdr:cxnSp macro="">
      <xdr:nvCxnSpPr>
        <xdr:cNvPr id="156" name="直線コネクタ 155">
          <a:extLst>
            <a:ext uri="{FF2B5EF4-FFF2-40B4-BE49-F238E27FC236}">
              <a16:creationId xmlns:a16="http://schemas.microsoft.com/office/drawing/2014/main" id="{FD159074-AD37-43F5-8296-1BE480A967D1}"/>
            </a:ext>
          </a:extLst>
        </xdr:cNvPr>
        <xdr:cNvCxnSpPr/>
      </xdr:nvCxnSpPr>
      <xdr:spPr>
        <a:xfrm flipV="1">
          <a:off x="14084300" y="5753149"/>
          <a:ext cx="711200" cy="10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51372</xdr:rowOff>
    </xdr:from>
    <xdr:to>
      <xdr:col>68</xdr:col>
      <xdr:colOff>123825</xdr:colOff>
      <xdr:row>29</xdr:row>
      <xdr:rowOff>152972</xdr:rowOff>
    </xdr:to>
    <xdr:sp macro="" textlink="">
      <xdr:nvSpPr>
        <xdr:cNvPr id="157" name="楕円 156">
          <a:extLst>
            <a:ext uri="{FF2B5EF4-FFF2-40B4-BE49-F238E27FC236}">
              <a16:creationId xmlns:a16="http://schemas.microsoft.com/office/drawing/2014/main" id="{51D0CB98-ECE8-414E-8C2C-63772FB93C72}"/>
            </a:ext>
          </a:extLst>
        </xdr:cNvPr>
        <xdr:cNvSpPr/>
      </xdr:nvSpPr>
      <xdr:spPr>
        <a:xfrm>
          <a:off x="13271500" y="579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102172</xdr:rowOff>
    </xdr:from>
    <xdr:to>
      <xdr:col>72</xdr:col>
      <xdr:colOff>73025</xdr:colOff>
      <xdr:row>29</xdr:row>
      <xdr:rowOff>117884</xdr:rowOff>
    </xdr:to>
    <xdr:cxnSp macro="">
      <xdr:nvCxnSpPr>
        <xdr:cNvPr id="158" name="直線コネクタ 157">
          <a:extLst>
            <a:ext uri="{FF2B5EF4-FFF2-40B4-BE49-F238E27FC236}">
              <a16:creationId xmlns:a16="http://schemas.microsoft.com/office/drawing/2014/main" id="{C04E24EF-AF35-4AD0-B2EA-918FEE798E22}"/>
            </a:ext>
          </a:extLst>
        </xdr:cNvPr>
        <xdr:cNvCxnSpPr/>
      </xdr:nvCxnSpPr>
      <xdr:spPr>
        <a:xfrm>
          <a:off x="13322300" y="5845747"/>
          <a:ext cx="762000" cy="1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49812</xdr:rowOff>
    </xdr:from>
    <xdr:to>
      <xdr:col>64</xdr:col>
      <xdr:colOff>123825</xdr:colOff>
      <xdr:row>29</xdr:row>
      <xdr:rowOff>151412</xdr:rowOff>
    </xdr:to>
    <xdr:sp macro="" textlink="">
      <xdr:nvSpPr>
        <xdr:cNvPr id="159" name="楕円 158">
          <a:extLst>
            <a:ext uri="{FF2B5EF4-FFF2-40B4-BE49-F238E27FC236}">
              <a16:creationId xmlns:a16="http://schemas.microsoft.com/office/drawing/2014/main" id="{4954452A-A45F-4771-8B5B-52527D3476D6}"/>
            </a:ext>
          </a:extLst>
        </xdr:cNvPr>
        <xdr:cNvSpPr/>
      </xdr:nvSpPr>
      <xdr:spPr>
        <a:xfrm>
          <a:off x="12509500" y="579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100612</xdr:rowOff>
    </xdr:from>
    <xdr:to>
      <xdr:col>68</xdr:col>
      <xdr:colOff>73025</xdr:colOff>
      <xdr:row>29</xdr:row>
      <xdr:rowOff>102172</xdr:rowOff>
    </xdr:to>
    <xdr:cxnSp macro="">
      <xdr:nvCxnSpPr>
        <xdr:cNvPr id="160" name="直線コネクタ 159">
          <a:extLst>
            <a:ext uri="{FF2B5EF4-FFF2-40B4-BE49-F238E27FC236}">
              <a16:creationId xmlns:a16="http://schemas.microsoft.com/office/drawing/2014/main" id="{06E38B13-559B-455B-A4BB-4C914317BFEA}"/>
            </a:ext>
          </a:extLst>
        </xdr:cNvPr>
        <xdr:cNvCxnSpPr/>
      </xdr:nvCxnSpPr>
      <xdr:spPr>
        <a:xfrm>
          <a:off x="12560300" y="5844187"/>
          <a:ext cx="762000" cy="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20546</xdr:rowOff>
    </xdr:from>
    <xdr:to>
      <xdr:col>60</xdr:col>
      <xdr:colOff>123825</xdr:colOff>
      <xdr:row>29</xdr:row>
      <xdr:rowOff>122146</xdr:rowOff>
    </xdr:to>
    <xdr:sp macro="" textlink="">
      <xdr:nvSpPr>
        <xdr:cNvPr id="161" name="楕円 160">
          <a:extLst>
            <a:ext uri="{FF2B5EF4-FFF2-40B4-BE49-F238E27FC236}">
              <a16:creationId xmlns:a16="http://schemas.microsoft.com/office/drawing/2014/main" id="{FA3EEEDB-4C10-48FF-8413-1EDAB7D2CBD4}"/>
            </a:ext>
          </a:extLst>
        </xdr:cNvPr>
        <xdr:cNvSpPr/>
      </xdr:nvSpPr>
      <xdr:spPr>
        <a:xfrm>
          <a:off x="11747500" y="576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71346</xdr:rowOff>
    </xdr:from>
    <xdr:to>
      <xdr:col>64</xdr:col>
      <xdr:colOff>73025</xdr:colOff>
      <xdr:row>29</xdr:row>
      <xdr:rowOff>100612</xdr:rowOff>
    </xdr:to>
    <xdr:cxnSp macro="">
      <xdr:nvCxnSpPr>
        <xdr:cNvPr id="162" name="直線コネクタ 161">
          <a:extLst>
            <a:ext uri="{FF2B5EF4-FFF2-40B4-BE49-F238E27FC236}">
              <a16:creationId xmlns:a16="http://schemas.microsoft.com/office/drawing/2014/main" id="{DC7ABEDB-A24B-4905-AC22-DCF90FCFB3CE}"/>
            </a:ext>
          </a:extLst>
        </xdr:cNvPr>
        <xdr:cNvCxnSpPr/>
      </xdr:nvCxnSpPr>
      <xdr:spPr>
        <a:xfrm>
          <a:off x="11798300" y="5814921"/>
          <a:ext cx="762000" cy="2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146568</xdr:rowOff>
    </xdr:from>
    <xdr:ext cx="469744" cy="259045"/>
    <xdr:sp macro="" textlink="">
      <xdr:nvSpPr>
        <xdr:cNvPr id="163" name="n_1aveValue債務償還比率">
          <a:extLst>
            <a:ext uri="{FF2B5EF4-FFF2-40B4-BE49-F238E27FC236}">
              <a16:creationId xmlns:a16="http://schemas.microsoft.com/office/drawing/2014/main" id="{07694FBA-E097-4316-92A1-B8DFBF394FC3}"/>
            </a:ext>
          </a:extLst>
        </xdr:cNvPr>
        <xdr:cNvSpPr txBox="1"/>
      </xdr:nvSpPr>
      <xdr:spPr>
        <a:xfrm>
          <a:off x="13836727" y="6061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118861</xdr:rowOff>
    </xdr:from>
    <xdr:ext cx="469744" cy="259045"/>
    <xdr:sp macro="" textlink="">
      <xdr:nvSpPr>
        <xdr:cNvPr id="164" name="n_2aveValue債務償還比率">
          <a:extLst>
            <a:ext uri="{FF2B5EF4-FFF2-40B4-BE49-F238E27FC236}">
              <a16:creationId xmlns:a16="http://schemas.microsoft.com/office/drawing/2014/main" id="{9048CE07-FDF8-4CC7-AD2A-C08721FA1D9D}"/>
            </a:ext>
          </a:extLst>
        </xdr:cNvPr>
        <xdr:cNvSpPr txBox="1"/>
      </xdr:nvSpPr>
      <xdr:spPr>
        <a:xfrm>
          <a:off x="13087427" y="603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131095</xdr:rowOff>
    </xdr:from>
    <xdr:ext cx="469744" cy="259045"/>
    <xdr:sp macro="" textlink="">
      <xdr:nvSpPr>
        <xdr:cNvPr id="165" name="n_3aveValue債務償還比率">
          <a:extLst>
            <a:ext uri="{FF2B5EF4-FFF2-40B4-BE49-F238E27FC236}">
              <a16:creationId xmlns:a16="http://schemas.microsoft.com/office/drawing/2014/main" id="{10AEAF7F-BE10-4C84-911F-B1FE70672419}"/>
            </a:ext>
          </a:extLst>
        </xdr:cNvPr>
        <xdr:cNvSpPr txBox="1"/>
      </xdr:nvSpPr>
      <xdr:spPr>
        <a:xfrm>
          <a:off x="12325427" y="6046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152205</xdr:rowOff>
    </xdr:from>
    <xdr:ext cx="469744" cy="259045"/>
    <xdr:sp macro="" textlink="">
      <xdr:nvSpPr>
        <xdr:cNvPr id="166" name="n_4aveValue債務償還比率">
          <a:extLst>
            <a:ext uri="{FF2B5EF4-FFF2-40B4-BE49-F238E27FC236}">
              <a16:creationId xmlns:a16="http://schemas.microsoft.com/office/drawing/2014/main" id="{741A6FDA-1FB8-4D80-B165-BD3B9D37133E}"/>
            </a:ext>
          </a:extLst>
        </xdr:cNvPr>
        <xdr:cNvSpPr txBox="1"/>
      </xdr:nvSpPr>
      <xdr:spPr>
        <a:xfrm>
          <a:off x="11563427" y="606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13761</xdr:rowOff>
    </xdr:from>
    <xdr:ext cx="469744" cy="259045"/>
    <xdr:sp macro="" textlink="">
      <xdr:nvSpPr>
        <xdr:cNvPr id="167" name="n_1mainValue債務償還比率">
          <a:extLst>
            <a:ext uri="{FF2B5EF4-FFF2-40B4-BE49-F238E27FC236}">
              <a16:creationId xmlns:a16="http://schemas.microsoft.com/office/drawing/2014/main" id="{69F744CE-F85F-474F-B011-1CF2FF2666D8}"/>
            </a:ext>
          </a:extLst>
        </xdr:cNvPr>
        <xdr:cNvSpPr txBox="1"/>
      </xdr:nvSpPr>
      <xdr:spPr>
        <a:xfrm>
          <a:off x="13836727" y="5585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169499</xdr:rowOff>
    </xdr:from>
    <xdr:ext cx="469744" cy="259045"/>
    <xdr:sp macro="" textlink="">
      <xdr:nvSpPr>
        <xdr:cNvPr id="168" name="n_2mainValue債務償還比率">
          <a:extLst>
            <a:ext uri="{FF2B5EF4-FFF2-40B4-BE49-F238E27FC236}">
              <a16:creationId xmlns:a16="http://schemas.microsoft.com/office/drawing/2014/main" id="{F3974DE9-CAC7-45CB-AFC8-8DB869FDBEC4}"/>
            </a:ext>
          </a:extLst>
        </xdr:cNvPr>
        <xdr:cNvSpPr txBox="1"/>
      </xdr:nvSpPr>
      <xdr:spPr>
        <a:xfrm>
          <a:off x="13087427" y="557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167939</xdr:rowOff>
    </xdr:from>
    <xdr:ext cx="469744" cy="259045"/>
    <xdr:sp macro="" textlink="">
      <xdr:nvSpPr>
        <xdr:cNvPr id="169" name="n_3mainValue債務償還比率">
          <a:extLst>
            <a:ext uri="{FF2B5EF4-FFF2-40B4-BE49-F238E27FC236}">
              <a16:creationId xmlns:a16="http://schemas.microsoft.com/office/drawing/2014/main" id="{DAC3F80F-6E1D-4E6A-A32F-733A78FB1EA3}"/>
            </a:ext>
          </a:extLst>
        </xdr:cNvPr>
        <xdr:cNvSpPr txBox="1"/>
      </xdr:nvSpPr>
      <xdr:spPr>
        <a:xfrm>
          <a:off x="12325427" y="5568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138673</xdr:rowOff>
    </xdr:from>
    <xdr:ext cx="469744" cy="259045"/>
    <xdr:sp macro="" textlink="">
      <xdr:nvSpPr>
        <xdr:cNvPr id="170" name="n_4mainValue債務償還比率">
          <a:extLst>
            <a:ext uri="{FF2B5EF4-FFF2-40B4-BE49-F238E27FC236}">
              <a16:creationId xmlns:a16="http://schemas.microsoft.com/office/drawing/2014/main" id="{BD04B16E-B1B5-45D7-9D7F-A69A5A07046F}"/>
            </a:ext>
          </a:extLst>
        </xdr:cNvPr>
        <xdr:cNvSpPr txBox="1"/>
      </xdr:nvSpPr>
      <xdr:spPr>
        <a:xfrm>
          <a:off x="11563427" y="5539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2201CD56-717E-481F-999D-71BD5350E84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A0E64AB3-5926-4CB3-AFAE-E65D99EB4F6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5A1175EC-69E2-4976-A803-8ABE4C49CAE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69C6D773-3800-47B7-8C5D-8BA6B610DB2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BBA93DD2-0935-40C8-94DF-B6628739876A}"/>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C80A9756-7649-49C7-B34B-5130427606F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3AF2B04-8C4D-4DDF-A02D-5583DD5A8C1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71F8CAC-5222-4652-8883-3ABBC9901BD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F3E76F2-6186-4DC2-A65C-F7B0D00F841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212FDD7-CB18-4DBB-A616-0E576BD2C56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茨城県利根町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72A612B-F606-458D-9562-B7E39A26328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BADE370-96C6-4077-BEDE-710D8597E44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CEF7F1C-38C7-4455-B985-F0928C9794A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2065086-E689-43D9-9BE8-6D2D4550B5D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6EBF0C8-C4E2-4076-A6B5-75E6A405434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9EF5F90-66FA-4B46-9B30-F6A5F5E62BA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15,862
15,484
24.86
8,225,963
7,990,967
210,565
3,835,078
5,220,182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03DDC59-E780-4353-ACFA-BCC1DA89305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0E8F4AD-3EC1-4BEB-B8EB-1E48E322BFE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BF4BF22-6182-460C-B665-33EAA93F7AE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8CCF619-1277-45A1-9B82-64B1CAF2316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05D2ACD-EE6B-44A5-B76A-E51F442DA6E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0FA8639-06C1-4778-9CA5-FBEBD17C105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ADF23D2-A5E4-443B-BBDE-C66DBB5A55E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ED3F5B9-E776-49D9-97F8-5DF21A42E18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1A034C5-E56D-494F-B44B-07424238265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C98BFFC-608F-4137-AB73-51C382832C1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464AC0C-CD2E-4FB8-946C-4BE92A2025C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D9D8162-B048-4E97-AA42-196CAEDBDEA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F128C29-7643-4106-8939-B06D32A4635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5AE97E0-BB62-4DD0-992A-8AC0E2F8952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66B69AD-9A9F-4C8D-8850-6F9FD65418D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0A48D9A-75D8-4CDA-A04C-5FFECD1E4C1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01ECDD3-D091-4ADB-BE4E-5010942DC83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D1B5107-9E9C-4C90-9242-2EC10CF40F2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F88FD63-A1E4-49ED-A51F-9056504935F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323E056-FE66-4113-9938-F7B51995755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D553131-7613-4C6B-9CB0-3CCB6EBB599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0F81E10-1361-4502-B754-58D62FBB3AE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ECD3E19-49F2-4BF2-9650-D7C5AEA6CF3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4FB7009-6F4C-473E-8BE1-B8F6E00CF4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E42F8BF-C30A-4664-A85F-B3605163BBC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96F856B-A18F-4376-855C-18B5AA93E7E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D9C4701-03D8-49D0-8D9F-91BC23DD694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AC651BF-ED75-4ED7-8DC4-D9BE28C80F4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E9B4EE8-9D54-4C8B-AE64-CC087ED631F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208F7A2-3299-41C0-A921-948A04C7BD2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F3390F6-D15C-4DC9-ACEA-BE8DFD2F032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573A2F7-F8F0-4ADB-BF64-3E2B760BE6FE}"/>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C0EFE296-9BDE-4726-9177-CEF00BB11C07}"/>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2899DF0E-2CF3-4169-B7D1-27A06E2ED661}"/>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7401637A-210A-405D-AC09-3B45535226DC}"/>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D0C0440F-AA07-48D1-BE21-6F053D9EC734}"/>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803AFBD9-D139-4A0D-9AE7-4262284B49B7}"/>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BE5DF584-EA2D-4D96-A8EF-AFDA2616B424}"/>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C6D42FD4-33AE-44DC-9EAA-AC2BD1AE376A}"/>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CAFCD2BD-519E-4CF2-8B6A-71CBBF5E99D3}"/>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AFD3F711-6A62-4766-98D9-5193ACF8782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D61F9C2A-43DB-4F6F-A30E-C2305160EF27}"/>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8A529B3-C7C0-4CA4-8E25-016BB361683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BAA280A5-2210-46EF-977C-0E3DD37E381F}"/>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FBBA839B-E0C5-4A91-A6F4-DCFFAE4638F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24765</xdr:rowOff>
    </xdr:from>
    <xdr:to>
      <xdr:col>24</xdr:col>
      <xdr:colOff>62865</xdr:colOff>
      <xdr:row>41</xdr:row>
      <xdr:rowOff>76200</xdr:rowOff>
    </xdr:to>
    <xdr:cxnSp macro="">
      <xdr:nvCxnSpPr>
        <xdr:cNvPr id="57" name="直線コネクタ 56">
          <a:extLst>
            <a:ext uri="{FF2B5EF4-FFF2-40B4-BE49-F238E27FC236}">
              <a16:creationId xmlns:a16="http://schemas.microsoft.com/office/drawing/2014/main" id="{749EEE8C-F591-451D-9A66-DEA62A795F43}"/>
            </a:ext>
          </a:extLst>
        </xdr:cNvPr>
        <xdr:cNvCxnSpPr/>
      </xdr:nvCxnSpPr>
      <xdr:spPr>
        <a:xfrm flipV="1">
          <a:off x="4634865" y="568261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80027</xdr:rowOff>
    </xdr:from>
    <xdr:ext cx="405111" cy="259045"/>
    <xdr:sp macro="" textlink="">
      <xdr:nvSpPr>
        <xdr:cNvPr id="58" name="【道路】&#10;有形固定資産減価償却率最小値テキスト">
          <a:extLst>
            <a:ext uri="{FF2B5EF4-FFF2-40B4-BE49-F238E27FC236}">
              <a16:creationId xmlns:a16="http://schemas.microsoft.com/office/drawing/2014/main" id="{564D0822-61DD-41FF-8A9B-E5893208B930}"/>
            </a:ext>
          </a:extLst>
        </xdr:cNvPr>
        <xdr:cNvSpPr txBox="1"/>
      </xdr:nvSpPr>
      <xdr:spPr>
        <a:xfrm>
          <a:off x="467360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76200</xdr:rowOff>
    </xdr:from>
    <xdr:to>
      <xdr:col>24</xdr:col>
      <xdr:colOff>152400</xdr:colOff>
      <xdr:row>41</xdr:row>
      <xdr:rowOff>76200</xdr:rowOff>
    </xdr:to>
    <xdr:cxnSp macro="">
      <xdr:nvCxnSpPr>
        <xdr:cNvPr id="59" name="直線コネクタ 58">
          <a:extLst>
            <a:ext uri="{FF2B5EF4-FFF2-40B4-BE49-F238E27FC236}">
              <a16:creationId xmlns:a16="http://schemas.microsoft.com/office/drawing/2014/main" id="{DA531349-63B9-4723-ABA9-8BB879C51F7C}"/>
            </a:ext>
          </a:extLst>
        </xdr:cNvPr>
        <xdr:cNvCxnSpPr/>
      </xdr:nvCxnSpPr>
      <xdr:spPr>
        <a:xfrm>
          <a:off x="4546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142892</xdr:rowOff>
    </xdr:from>
    <xdr:ext cx="405111" cy="259045"/>
    <xdr:sp macro="" textlink="">
      <xdr:nvSpPr>
        <xdr:cNvPr id="60" name="【道路】&#10;有形固定資産減価償却率最大値テキスト">
          <a:extLst>
            <a:ext uri="{FF2B5EF4-FFF2-40B4-BE49-F238E27FC236}">
              <a16:creationId xmlns:a16="http://schemas.microsoft.com/office/drawing/2014/main" id="{872A6C82-EDC4-4AB5-AAFB-17DE5DC5B70A}"/>
            </a:ext>
          </a:extLst>
        </xdr:cNvPr>
        <xdr:cNvSpPr txBox="1"/>
      </xdr:nvSpPr>
      <xdr:spPr>
        <a:xfrm>
          <a:off x="4673600" y="5457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24765</xdr:rowOff>
    </xdr:from>
    <xdr:to>
      <xdr:col>24</xdr:col>
      <xdr:colOff>152400</xdr:colOff>
      <xdr:row>33</xdr:row>
      <xdr:rowOff>24765</xdr:rowOff>
    </xdr:to>
    <xdr:cxnSp macro="">
      <xdr:nvCxnSpPr>
        <xdr:cNvPr id="61" name="直線コネクタ 60">
          <a:extLst>
            <a:ext uri="{FF2B5EF4-FFF2-40B4-BE49-F238E27FC236}">
              <a16:creationId xmlns:a16="http://schemas.microsoft.com/office/drawing/2014/main" id="{A202D826-58FB-43BF-A546-FE309DD0C0C3}"/>
            </a:ext>
          </a:extLst>
        </xdr:cNvPr>
        <xdr:cNvCxnSpPr/>
      </xdr:nvCxnSpPr>
      <xdr:spPr>
        <a:xfrm>
          <a:off x="4546600" y="568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118127</xdr:rowOff>
    </xdr:from>
    <xdr:ext cx="405111" cy="259045"/>
    <xdr:sp macro="" textlink="">
      <xdr:nvSpPr>
        <xdr:cNvPr id="62" name="【道路】&#10;有形固定資産減価償却率平均値テキスト">
          <a:extLst>
            <a:ext uri="{FF2B5EF4-FFF2-40B4-BE49-F238E27FC236}">
              <a16:creationId xmlns:a16="http://schemas.microsoft.com/office/drawing/2014/main" id="{92B65087-3294-4D17-ABE0-263C931F4DA1}"/>
            </a:ext>
          </a:extLst>
        </xdr:cNvPr>
        <xdr:cNvSpPr txBox="1"/>
      </xdr:nvSpPr>
      <xdr:spPr>
        <a:xfrm>
          <a:off x="46736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3" name="フローチャート: 判断 62">
          <a:extLst>
            <a:ext uri="{FF2B5EF4-FFF2-40B4-BE49-F238E27FC236}">
              <a16:creationId xmlns:a16="http://schemas.microsoft.com/office/drawing/2014/main" id="{06C0B7B0-E707-48F2-B01C-623F0EB76F86}"/>
            </a:ext>
          </a:extLst>
        </xdr:cNvPr>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4" name="フローチャート: 判断 63">
          <a:extLst>
            <a:ext uri="{FF2B5EF4-FFF2-40B4-BE49-F238E27FC236}">
              <a16:creationId xmlns:a16="http://schemas.microsoft.com/office/drawing/2014/main" id="{43796B89-29F0-46CA-82FA-41965A091C9F}"/>
            </a:ext>
          </a:extLst>
        </xdr:cNvPr>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5" name="フローチャート: 判断 64">
          <a:extLst>
            <a:ext uri="{FF2B5EF4-FFF2-40B4-BE49-F238E27FC236}">
              <a16:creationId xmlns:a16="http://schemas.microsoft.com/office/drawing/2014/main" id="{F3B65F5A-6972-4579-9EB9-27EB78CD63DC}"/>
            </a:ext>
          </a:extLst>
        </xdr:cNvPr>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90170</xdr:rowOff>
    </xdr:from>
    <xdr:to>
      <xdr:col>10</xdr:col>
      <xdr:colOff>165100</xdr:colOff>
      <xdr:row>38</xdr:row>
      <xdr:rowOff>20320</xdr:rowOff>
    </xdr:to>
    <xdr:sp macro="" textlink="">
      <xdr:nvSpPr>
        <xdr:cNvPr id="66" name="フローチャート: 判断 65">
          <a:extLst>
            <a:ext uri="{FF2B5EF4-FFF2-40B4-BE49-F238E27FC236}">
              <a16:creationId xmlns:a16="http://schemas.microsoft.com/office/drawing/2014/main" id="{0B85F921-30D5-414C-B28E-C288A75DA8DD}"/>
            </a:ext>
          </a:extLst>
        </xdr:cNvPr>
        <xdr:cNvSpPr/>
      </xdr:nvSpPr>
      <xdr:spPr>
        <a:xfrm>
          <a:off x="1968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67310</xdr:rowOff>
    </xdr:from>
    <xdr:to>
      <xdr:col>6</xdr:col>
      <xdr:colOff>38100</xdr:colOff>
      <xdr:row>37</xdr:row>
      <xdr:rowOff>168910</xdr:rowOff>
    </xdr:to>
    <xdr:sp macro="" textlink="">
      <xdr:nvSpPr>
        <xdr:cNvPr id="67" name="フローチャート: 判断 66">
          <a:extLst>
            <a:ext uri="{FF2B5EF4-FFF2-40B4-BE49-F238E27FC236}">
              <a16:creationId xmlns:a16="http://schemas.microsoft.com/office/drawing/2014/main" id="{F41B00B3-74D7-4CC5-9915-97099692685E}"/>
            </a:ext>
          </a:extLst>
        </xdr:cNvPr>
        <xdr:cNvSpPr/>
      </xdr:nvSpPr>
      <xdr:spPr>
        <a:xfrm>
          <a:off x="1079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EDD93F8-0387-465F-813D-1DB999C3DEA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89C75C5-131D-403F-B7A3-3102F81790A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D664B07-3B81-4D69-BE6A-4A9FE27201D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45F4ED4-3DB1-4AC2-9A9B-20CCA2A3112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B22AA94-8958-4245-9EB5-056E961A802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122555</xdr:rowOff>
    </xdr:from>
    <xdr:to>
      <xdr:col>24</xdr:col>
      <xdr:colOff>114300</xdr:colOff>
      <xdr:row>38</xdr:row>
      <xdr:rowOff>52705</xdr:rowOff>
    </xdr:to>
    <xdr:sp macro="" textlink="">
      <xdr:nvSpPr>
        <xdr:cNvPr id="73" name="楕円 72">
          <a:extLst>
            <a:ext uri="{FF2B5EF4-FFF2-40B4-BE49-F238E27FC236}">
              <a16:creationId xmlns:a16="http://schemas.microsoft.com/office/drawing/2014/main" id="{5C37B588-C765-427D-B00F-12FFAED70B5B}"/>
            </a:ext>
          </a:extLst>
        </xdr:cNvPr>
        <xdr:cNvSpPr/>
      </xdr:nvSpPr>
      <xdr:spPr>
        <a:xfrm>
          <a:off x="45847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145432</xdr:rowOff>
    </xdr:from>
    <xdr:ext cx="405111" cy="259045"/>
    <xdr:sp macro="" textlink="">
      <xdr:nvSpPr>
        <xdr:cNvPr id="74" name="【道路】&#10;有形固定資産減価償却率該当値テキスト">
          <a:extLst>
            <a:ext uri="{FF2B5EF4-FFF2-40B4-BE49-F238E27FC236}">
              <a16:creationId xmlns:a16="http://schemas.microsoft.com/office/drawing/2014/main" id="{79550A23-15FB-4B94-B92C-97403FBECB5B}"/>
            </a:ext>
          </a:extLst>
        </xdr:cNvPr>
        <xdr:cNvSpPr txBox="1"/>
      </xdr:nvSpPr>
      <xdr:spPr>
        <a:xfrm>
          <a:off x="4673600"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92075</xdr:rowOff>
    </xdr:from>
    <xdr:to>
      <xdr:col>20</xdr:col>
      <xdr:colOff>38100</xdr:colOff>
      <xdr:row>38</xdr:row>
      <xdr:rowOff>22225</xdr:rowOff>
    </xdr:to>
    <xdr:sp macro="" textlink="">
      <xdr:nvSpPr>
        <xdr:cNvPr id="75" name="楕円 74">
          <a:extLst>
            <a:ext uri="{FF2B5EF4-FFF2-40B4-BE49-F238E27FC236}">
              <a16:creationId xmlns:a16="http://schemas.microsoft.com/office/drawing/2014/main" id="{3ED16CE6-F74C-4E3B-8F77-E67C52575BF7}"/>
            </a:ext>
          </a:extLst>
        </xdr:cNvPr>
        <xdr:cNvSpPr/>
      </xdr:nvSpPr>
      <xdr:spPr>
        <a:xfrm>
          <a:off x="37465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142875</xdr:rowOff>
    </xdr:from>
    <xdr:to>
      <xdr:col>24</xdr:col>
      <xdr:colOff>63500</xdr:colOff>
      <xdr:row>38</xdr:row>
      <xdr:rowOff>1905</xdr:rowOff>
    </xdr:to>
    <xdr:cxnSp macro="">
      <xdr:nvCxnSpPr>
        <xdr:cNvPr id="76" name="直線コネクタ 75">
          <a:extLst>
            <a:ext uri="{FF2B5EF4-FFF2-40B4-BE49-F238E27FC236}">
              <a16:creationId xmlns:a16="http://schemas.microsoft.com/office/drawing/2014/main" id="{97A01176-54EB-47A0-80B0-37FF85FB9C46}"/>
            </a:ext>
          </a:extLst>
        </xdr:cNvPr>
        <xdr:cNvCxnSpPr/>
      </xdr:nvCxnSpPr>
      <xdr:spPr>
        <a:xfrm>
          <a:off x="3797300" y="648652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63500</xdr:rowOff>
    </xdr:from>
    <xdr:to>
      <xdr:col>15</xdr:col>
      <xdr:colOff>101600</xdr:colOff>
      <xdr:row>37</xdr:row>
      <xdr:rowOff>165100</xdr:rowOff>
    </xdr:to>
    <xdr:sp macro="" textlink="">
      <xdr:nvSpPr>
        <xdr:cNvPr id="77" name="楕円 76">
          <a:extLst>
            <a:ext uri="{FF2B5EF4-FFF2-40B4-BE49-F238E27FC236}">
              <a16:creationId xmlns:a16="http://schemas.microsoft.com/office/drawing/2014/main" id="{46D78ADB-A802-4B89-83E8-65F2098F8D4B}"/>
            </a:ext>
          </a:extLst>
        </xdr:cNvPr>
        <xdr:cNvSpPr/>
      </xdr:nvSpPr>
      <xdr:spPr>
        <a:xfrm>
          <a:off x="2857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114300</xdr:rowOff>
    </xdr:from>
    <xdr:to>
      <xdr:col>19</xdr:col>
      <xdr:colOff>177800</xdr:colOff>
      <xdr:row>37</xdr:row>
      <xdr:rowOff>142875</xdr:rowOff>
    </xdr:to>
    <xdr:cxnSp macro="">
      <xdr:nvCxnSpPr>
        <xdr:cNvPr id="78" name="直線コネクタ 77">
          <a:extLst>
            <a:ext uri="{FF2B5EF4-FFF2-40B4-BE49-F238E27FC236}">
              <a16:creationId xmlns:a16="http://schemas.microsoft.com/office/drawing/2014/main" id="{FC4F25FC-AEF7-47FB-A1DE-B775ACD208FD}"/>
            </a:ext>
          </a:extLst>
        </xdr:cNvPr>
        <xdr:cNvCxnSpPr/>
      </xdr:nvCxnSpPr>
      <xdr:spPr>
        <a:xfrm>
          <a:off x="2908300" y="64579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27305</xdr:rowOff>
    </xdr:from>
    <xdr:to>
      <xdr:col>10</xdr:col>
      <xdr:colOff>165100</xdr:colOff>
      <xdr:row>37</xdr:row>
      <xdr:rowOff>128905</xdr:rowOff>
    </xdr:to>
    <xdr:sp macro="" textlink="">
      <xdr:nvSpPr>
        <xdr:cNvPr id="79" name="楕円 78">
          <a:extLst>
            <a:ext uri="{FF2B5EF4-FFF2-40B4-BE49-F238E27FC236}">
              <a16:creationId xmlns:a16="http://schemas.microsoft.com/office/drawing/2014/main" id="{159A3E87-80F3-4935-9351-4B4EB1AF227B}"/>
            </a:ext>
          </a:extLst>
        </xdr:cNvPr>
        <xdr:cNvSpPr/>
      </xdr:nvSpPr>
      <xdr:spPr>
        <a:xfrm>
          <a:off x="19685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78105</xdr:rowOff>
    </xdr:from>
    <xdr:to>
      <xdr:col>15</xdr:col>
      <xdr:colOff>50800</xdr:colOff>
      <xdr:row>37</xdr:row>
      <xdr:rowOff>114300</xdr:rowOff>
    </xdr:to>
    <xdr:cxnSp macro="">
      <xdr:nvCxnSpPr>
        <xdr:cNvPr id="80" name="直線コネクタ 79">
          <a:extLst>
            <a:ext uri="{FF2B5EF4-FFF2-40B4-BE49-F238E27FC236}">
              <a16:creationId xmlns:a16="http://schemas.microsoft.com/office/drawing/2014/main" id="{316099B6-441F-4F52-85F2-738B36E7A7C5}"/>
            </a:ext>
          </a:extLst>
        </xdr:cNvPr>
        <xdr:cNvCxnSpPr/>
      </xdr:nvCxnSpPr>
      <xdr:spPr>
        <a:xfrm>
          <a:off x="2019300" y="64217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164465</xdr:rowOff>
    </xdr:from>
    <xdr:to>
      <xdr:col>6</xdr:col>
      <xdr:colOff>38100</xdr:colOff>
      <xdr:row>37</xdr:row>
      <xdr:rowOff>94615</xdr:rowOff>
    </xdr:to>
    <xdr:sp macro="" textlink="">
      <xdr:nvSpPr>
        <xdr:cNvPr id="81" name="楕円 80">
          <a:extLst>
            <a:ext uri="{FF2B5EF4-FFF2-40B4-BE49-F238E27FC236}">
              <a16:creationId xmlns:a16="http://schemas.microsoft.com/office/drawing/2014/main" id="{909FE725-157A-4DAD-8AC0-4D3FE0BB0E08}"/>
            </a:ext>
          </a:extLst>
        </xdr:cNvPr>
        <xdr:cNvSpPr/>
      </xdr:nvSpPr>
      <xdr:spPr>
        <a:xfrm>
          <a:off x="1079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43815</xdr:rowOff>
    </xdr:from>
    <xdr:to>
      <xdr:col>10</xdr:col>
      <xdr:colOff>114300</xdr:colOff>
      <xdr:row>37</xdr:row>
      <xdr:rowOff>78105</xdr:rowOff>
    </xdr:to>
    <xdr:cxnSp macro="">
      <xdr:nvCxnSpPr>
        <xdr:cNvPr id="82" name="直線コネクタ 81">
          <a:extLst>
            <a:ext uri="{FF2B5EF4-FFF2-40B4-BE49-F238E27FC236}">
              <a16:creationId xmlns:a16="http://schemas.microsoft.com/office/drawing/2014/main" id="{3C2721B0-6CE8-4C0F-AB2B-1036B8E0A5C2}"/>
            </a:ext>
          </a:extLst>
        </xdr:cNvPr>
        <xdr:cNvCxnSpPr/>
      </xdr:nvCxnSpPr>
      <xdr:spPr>
        <a:xfrm>
          <a:off x="1130300" y="63874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43832</xdr:rowOff>
    </xdr:from>
    <xdr:ext cx="405111" cy="259045"/>
    <xdr:sp macro="" textlink="">
      <xdr:nvSpPr>
        <xdr:cNvPr id="83" name="n_1aveValue【道路】&#10;有形固定資産減価償却率">
          <a:extLst>
            <a:ext uri="{FF2B5EF4-FFF2-40B4-BE49-F238E27FC236}">
              <a16:creationId xmlns:a16="http://schemas.microsoft.com/office/drawing/2014/main" id="{9317B523-72CF-4B72-9763-37ED82081244}"/>
            </a:ext>
          </a:extLst>
        </xdr:cNvPr>
        <xdr:cNvSpPr txBox="1"/>
      </xdr:nvSpPr>
      <xdr:spPr>
        <a:xfrm>
          <a:off x="35820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28592</xdr:rowOff>
    </xdr:from>
    <xdr:ext cx="405111" cy="259045"/>
    <xdr:sp macro="" textlink="">
      <xdr:nvSpPr>
        <xdr:cNvPr id="84" name="n_2aveValue【道路】&#10;有形固定資産減価償却率">
          <a:extLst>
            <a:ext uri="{FF2B5EF4-FFF2-40B4-BE49-F238E27FC236}">
              <a16:creationId xmlns:a16="http://schemas.microsoft.com/office/drawing/2014/main" id="{CD92AC6F-E6BE-4CE1-8203-7AD5530B74E4}"/>
            </a:ext>
          </a:extLst>
        </xdr:cNvPr>
        <xdr:cNvSpPr txBox="1"/>
      </xdr:nvSpPr>
      <xdr:spPr>
        <a:xfrm>
          <a:off x="2705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11447</xdr:rowOff>
    </xdr:from>
    <xdr:ext cx="405111" cy="259045"/>
    <xdr:sp macro="" textlink="">
      <xdr:nvSpPr>
        <xdr:cNvPr id="85" name="n_3aveValue【道路】&#10;有形固定資産減価償却率">
          <a:extLst>
            <a:ext uri="{FF2B5EF4-FFF2-40B4-BE49-F238E27FC236}">
              <a16:creationId xmlns:a16="http://schemas.microsoft.com/office/drawing/2014/main" id="{7B6879D6-A1F1-4949-B03A-0C2B7C248E71}"/>
            </a:ext>
          </a:extLst>
        </xdr:cNvPr>
        <xdr:cNvSpPr txBox="1"/>
      </xdr:nvSpPr>
      <xdr:spPr>
        <a:xfrm>
          <a:off x="1816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160037</xdr:rowOff>
    </xdr:from>
    <xdr:ext cx="405111" cy="259045"/>
    <xdr:sp macro="" textlink="">
      <xdr:nvSpPr>
        <xdr:cNvPr id="86" name="n_4aveValue【道路】&#10;有形固定資産減価償却率">
          <a:extLst>
            <a:ext uri="{FF2B5EF4-FFF2-40B4-BE49-F238E27FC236}">
              <a16:creationId xmlns:a16="http://schemas.microsoft.com/office/drawing/2014/main" id="{92FBC83D-A9A3-4F39-80B6-E563380B51E1}"/>
            </a:ext>
          </a:extLst>
        </xdr:cNvPr>
        <xdr:cNvSpPr txBox="1"/>
      </xdr:nvSpPr>
      <xdr:spPr>
        <a:xfrm>
          <a:off x="927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38752</xdr:rowOff>
    </xdr:from>
    <xdr:ext cx="405111" cy="259045"/>
    <xdr:sp macro="" textlink="">
      <xdr:nvSpPr>
        <xdr:cNvPr id="87" name="n_1mainValue【道路】&#10;有形固定資産減価償却率">
          <a:extLst>
            <a:ext uri="{FF2B5EF4-FFF2-40B4-BE49-F238E27FC236}">
              <a16:creationId xmlns:a16="http://schemas.microsoft.com/office/drawing/2014/main" id="{4E76FDF7-AD48-407D-A8B9-18B06DD64FE3}"/>
            </a:ext>
          </a:extLst>
        </xdr:cNvPr>
        <xdr:cNvSpPr txBox="1"/>
      </xdr:nvSpPr>
      <xdr:spPr>
        <a:xfrm>
          <a:off x="35820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10177</xdr:rowOff>
    </xdr:from>
    <xdr:ext cx="405111" cy="259045"/>
    <xdr:sp macro="" textlink="">
      <xdr:nvSpPr>
        <xdr:cNvPr id="88" name="n_2mainValue【道路】&#10;有形固定資産減価償却率">
          <a:extLst>
            <a:ext uri="{FF2B5EF4-FFF2-40B4-BE49-F238E27FC236}">
              <a16:creationId xmlns:a16="http://schemas.microsoft.com/office/drawing/2014/main" id="{884CF523-12BD-4300-8045-525F877271CC}"/>
            </a:ext>
          </a:extLst>
        </xdr:cNvPr>
        <xdr:cNvSpPr txBox="1"/>
      </xdr:nvSpPr>
      <xdr:spPr>
        <a:xfrm>
          <a:off x="2705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145432</xdr:rowOff>
    </xdr:from>
    <xdr:ext cx="405111" cy="259045"/>
    <xdr:sp macro="" textlink="">
      <xdr:nvSpPr>
        <xdr:cNvPr id="89" name="n_3mainValue【道路】&#10;有形固定資産減価償却率">
          <a:extLst>
            <a:ext uri="{FF2B5EF4-FFF2-40B4-BE49-F238E27FC236}">
              <a16:creationId xmlns:a16="http://schemas.microsoft.com/office/drawing/2014/main" id="{4D8ED1E6-85C7-44EE-AF4F-040D1EF7A062}"/>
            </a:ext>
          </a:extLst>
        </xdr:cNvPr>
        <xdr:cNvSpPr txBox="1"/>
      </xdr:nvSpPr>
      <xdr:spPr>
        <a:xfrm>
          <a:off x="1816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111142</xdr:rowOff>
    </xdr:from>
    <xdr:ext cx="405111" cy="259045"/>
    <xdr:sp macro="" textlink="">
      <xdr:nvSpPr>
        <xdr:cNvPr id="90" name="n_4mainValue【道路】&#10;有形固定資産減価償却率">
          <a:extLst>
            <a:ext uri="{FF2B5EF4-FFF2-40B4-BE49-F238E27FC236}">
              <a16:creationId xmlns:a16="http://schemas.microsoft.com/office/drawing/2014/main" id="{6861DBF7-56E9-455B-9A4D-B48F18935A64}"/>
            </a:ext>
          </a:extLst>
        </xdr:cNvPr>
        <xdr:cNvSpPr txBox="1"/>
      </xdr:nvSpPr>
      <xdr:spPr>
        <a:xfrm>
          <a:off x="92774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14E972B8-49DD-4D13-BFFD-D8859027AE3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A4FF855C-9813-400E-BBBE-33B9C1D189A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1E9B92D7-EE3B-4579-A8A6-4D85B2F4173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688F847D-EA1E-4DE8-8F46-E45223C430D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277F7F5C-5C78-45C5-B1D1-C6D156EE1DA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F757CE17-B2CE-4C14-BBAB-F254C793601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B2663CD7-5D41-41FB-967B-C1B78358636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7D97FC92-DF23-4C67-A6D7-5803452A5B9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DCE360BE-8A70-4B99-A1E8-85C9DD9ADD9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C1A02BC0-3037-4A94-B099-7EC0B8093F7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AF20C408-5B57-42BE-A7AC-110309D4E224}"/>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E1E48AB9-C640-4363-9714-32491954AEAA}"/>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8A53185C-7BCD-41FF-8FBA-04151C2EF92A}"/>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7B7C4118-F94D-4860-8FA5-84D8FBC210EF}"/>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74F8FEA6-6C31-49FF-921B-C1B4137A6613}"/>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a:extLst>
            <a:ext uri="{FF2B5EF4-FFF2-40B4-BE49-F238E27FC236}">
              <a16:creationId xmlns:a16="http://schemas.microsoft.com/office/drawing/2014/main" id="{01B38A06-8EFF-48D2-9958-B68249C1FC89}"/>
            </a:ext>
          </a:extLst>
        </xdr:cNvPr>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9AA40500-C09C-4C0A-8CA1-095D8AF5F193}"/>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a:extLst>
            <a:ext uri="{FF2B5EF4-FFF2-40B4-BE49-F238E27FC236}">
              <a16:creationId xmlns:a16="http://schemas.microsoft.com/office/drawing/2014/main" id="{ABB216C1-80BF-4774-909C-BC7BA65F42BA}"/>
            </a:ext>
          </a:extLst>
        </xdr:cNvPr>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8784C7AD-2230-4DE8-951E-AC232C1229A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a:extLst>
            <a:ext uri="{FF2B5EF4-FFF2-40B4-BE49-F238E27FC236}">
              <a16:creationId xmlns:a16="http://schemas.microsoft.com/office/drawing/2014/main" id="{59C54FBA-5578-4E09-BDA7-ABA48471235C}"/>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54EC5A85-4917-46ED-85E7-4F7C74379ED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85285</xdr:rowOff>
    </xdr:from>
    <xdr:to>
      <xdr:col>54</xdr:col>
      <xdr:colOff>189865</xdr:colOff>
      <xdr:row>41</xdr:row>
      <xdr:rowOff>130673</xdr:rowOff>
    </xdr:to>
    <xdr:cxnSp macro="">
      <xdr:nvCxnSpPr>
        <xdr:cNvPr id="112" name="直線コネクタ 111">
          <a:extLst>
            <a:ext uri="{FF2B5EF4-FFF2-40B4-BE49-F238E27FC236}">
              <a16:creationId xmlns:a16="http://schemas.microsoft.com/office/drawing/2014/main" id="{B7B2767D-B7CC-4517-8544-4F4AEB509919}"/>
            </a:ext>
          </a:extLst>
        </xdr:cNvPr>
        <xdr:cNvCxnSpPr/>
      </xdr:nvCxnSpPr>
      <xdr:spPr>
        <a:xfrm flipV="1">
          <a:off x="10476865" y="5743135"/>
          <a:ext cx="0" cy="141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140980</xdr:rowOff>
    </xdr:from>
    <xdr:ext cx="469744" cy="259045"/>
    <xdr:sp macro="" textlink="">
      <xdr:nvSpPr>
        <xdr:cNvPr id="113" name="【道路】&#10;一人当たり延長最小値テキスト">
          <a:extLst>
            <a:ext uri="{FF2B5EF4-FFF2-40B4-BE49-F238E27FC236}">
              <a16:creationId xmlns:a16="http://schemas.microsoft.com/office/drawing/2014/main" id="{95A9B716-469D-4429-B395-0C7CA2861FB8}"/>
            </a:ext>
          </a:extLst>
        </xdr:cNvPr>
        <xdr:cNvSpPr txBox="1"/>
      </xdr:nvSpPr>
      <xdr:spPr>
        <a:xfrm>
          <a:off x="10515600" y="7170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130673</xdr:rowOff>
    </xdr:from>
    <xdr:to>
      <xdr:col>55</xdr:col>
      <xdr:colOff>88900</xdr:colOff>
      <xdr:row>41</xdr:row>
      <xdr:rowOff>130673</xdr:rowOff>
    </xdr:to>
    <xdr:cxnSp macro="">
      <xdr:nvCxnSpPr>
        <xdr:cNvPr id="114" name="直線コネクタ 113">
          <a:extLst>
            <a:ext uri="{FF2B5EF4-FFF2-40B4-BE49-F238E27FC236}">
              <a16:creationId xmlns:a16="http://schemas.microsoft.com/office/drawing/2014/main" id="{3560D9AE-E55A-4D0E-8EB5-135286829023}"/>
            </a:ext>
          </a:extLst>
        </xdr:cNvPr>
        <xdr:cNvCxnSpPr/>
      </xdr:nvCxnSpPr>
      <xdr:spPr>
        <a:xfrm>
          <a:off x="10388600" y="7160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31962</xdr:rowOff>
    </xdr:from>
    <xdr:ext cx="690189" cy="259045"/>
    <xdr:sp macro="" textlink="">
      <xdr:nvSpPr>
        <xdr:cNvPr id="115" name="【道路】&#10;一人当たり延長最大値テキスト">
          <a:extLst>
            <a:ext uri="{FF2B5EF4-FFF2-40B4-BE49-F238E27FC236}">
              <a16:creationId xmlns:a16="http://schemas.microsoft.com/office/drawing/2014/main" id="{5510DB2B-52B6-49CA-B2DF-A70B516B71EB}"/>
            </a:ext>
          </a:extLst>
        </xdr:cNvPr>
        <xdr:cNvSpPr txBox="1"/>
      </xdr:nvSpPr>
      <xdr:spPr>
        <a:xfrm>
          <a:off x="10515600" y="55183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85285</xdr:rowOff>
    </xdr:from>
    <xdr:to>
      <xdr:col>55</xdr:col>
      <xdr:colOff>88900</xdr:colOff>
      <xdr:row>33</xdr:row>
      <xdr:rowOff>85285</xdr:rowOff>
    </xdr:to>
    <xdr:cxnSp macro="">
      <xdr:nvCxnSpPr>
        <xdr:cNvPr id="116" name="直線コネクタ 115">
          <a:extLst>
            <a:ext uri="{FF2B5EF4-FFF2-40B4-BE49-F238E27FC236}">
              <a16:creationId xmlns:a16="http://schemas.microsoft.com/office/drawing/2014/main" id="{9A8F35D7-AAAD-4F5D-B09A-FB430417203D}"/>
            </a:ext>
          </a:extLst>
        </xdr:cNvPr>
        <xdr:cNvCxnSpPr/>
      </xdr:nvCxnSpPr>
      <xdr:spPr>
        <a:xfrm>
          <a:off x="10388600" y="574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58431</xdr:rowOff>
    </xdr:from>
    <xdr:ext cx="534377" cy="259045"/>
    <xdr:sp macro="" textlink="">
      <xdr:nvSpPr>
        <xdr:cNvPr id="117" name="【道路】&#10;一人当たり延長平均値テキスト">
          <a:extLst>
            <a:ext uri="{FF2B5EF4-FFF2-40B4-BE49-F238E27FC236}">
              <a16:creationId xmlns:a16="http://schemas.microsoft.com/office/drawing/2014/main" id="{AFEB4150-4A34-4B23-92B7-5C390AB26C70}"/>
            </a:ext>
          </a:extLst>
        </xdr:cNvPr>
        <xdr:cNvSpPr txBox="1"/>
      </xdr:nvSpPr>
      <xdr:spPr>
        <a:xfrm>
          <a:off x="10515600" y="69164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35554</xdr:rowOff>
    </xdr:from>
    <xdr:to>
      <xdr:col>55</xdr:col>
      <xdr:colOff>50800</xdr:colOff>
      <xdr:row>41</xdr:row>
      <xdr:rowOff>137154</xdr:rowOff>
    </xdr:to>
    <xdr:sp macro="" textlink="">
      <xdr:nvSpPr>
        <xdr:cNvPr id="118" name="フローチャート: 判断 117">
          <a:extLst>
            <a:ext uri="{FF2B5EF4-FFF2-40B4-BE49-F238E27FC236}">
              <a16:creationId xmlns:a16="http://schemas.microsoft.com/office/drawing/2014/main" id="{685665EF-3D1D-4855-AFC5-EABBE2F41FDF}"/>
            </a:ext>
          </a:extLst>
        </xdr:cNvPr>
        <xdr:cNvSpPr/>
      </xdr:nvSpPr>
      <xdr:spPr>
        <a:xfrm>
          <a:off x="10426700" y="706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41189</xdr:rowOff>
    </xdr:from>
    <xdr:to>
      <xdr:col>50</xdr:col>
      <xdr:colOff>165100</xdr:colOff>
      <xdr:row>41</xdr:row>
      <xdr:rowOff>142789</xdr:rowOff>
    </xdr:to>
    <xdr:sp macro="" textlink="">
      <xdr:nvSpPr>
        <xdr:cNvPr id="119" name="フローチャート: 判断 118">
          <a:extLst>
            <a:ext uri="{FF2B5EF4-FFF2-40B4-BE49-F238E27FC236}">
              <a16:creationId xmlns:a16="http://schemas.microsoft.com/office/drawing/2014/main" id="{9AF11365-3074-414B-A469-3BA1FA19DA67}"/>
            </a:ext>
          </a:extLst>
        </xdr:cNvPr>
        <xdr:cNvSpPr/>
      </xdr:nvSpPr>
      <xdr:spPr>
        <a:xfrm>
          <a:off x="9588500" y="707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39665</xdr:rowOff>
    </xdr:from>
    <xdr:to>
      <xdr:col>46</xdr:col>
      <xdr:colOff>38100</xdr:colOff>
      <xdr:row>41</xdr:row>
      <xdr:rowOff>141265</xdr:rowOff>
    </xdr:to>
    <xdr:sp macro="" textlink="">
      <xdr:nvSpPr>
        <xdr:cNvPr id="120" name="フローチャート: 判断 119">
          <a:extLst>
            <a:ext uri="{FF2B5EF4-FFF2-40B4-BE49-F238E27FC236}">
              <a16:creationId xmlns:a16="http://schemas.microsoft.com/office/drawing/2014/main" id="{E4BDB3A0-64D5-4928-A75B-FBA2CEFCFCE0}"/>
            </a:ext>
          </a:extLst>
        </xdr:cNvPr>
        <xdr:cNvSpPr/>
      </xdr:nvSpPr>
      <xdr:spPr>
        <a:xfrm>
          <a:off x="8699500" y="706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42219</xdr:rowOff>
    </xdr:from>
    <xdr:to>
      <xdr:col>41</xdr:col>
      <xdr:colOff>101600</xdr:colOff>
      <xdr:row>41</xdr:row>
      <xdr:rowOff>143819</xdr:rowOff>
    </xdr:to>
    <xdr:sp macro="" textlink="">
      <xdr:nvSpPr>
        <xdr:cNvPr id="121" name="フローチャート: 判断 120">
          <a:extLst>
            <a:ext uri="{FF2B5EF4-FFF2-40B4-BE49-F238E27FC236}">
              <a16:creationId xmlns:a16="http://schemas.microsoft.com/office/drawing/2014/main" id="{9840EC01-0285-45ED-A648-91D5D5E85FC9}"/>
            </a:ext>
          </a:extLst>
        </xdr:cNvPr>
        <xdr:cNvSpPr/>
      </xdr:nvSpPr>
      <xdr:spPr>
        <a:xfrm>
          <a:off x="7810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66004</xdr:rowOff>
    </xdr:from>
    <xdr:to>
      <xdr:col>36</xdr:col>
      <xdr:colOff>165100</xdr:colOff>
      <xdr:row>41</xdr:row>
      <xdr:rowOff>167604</xdr:rowOff>
    </xdr:to>
    <xdr:sp macro="" textlink="">
      <xdr:nvSpPr>
        <xdr:cNvPr id="122" name="フローチャート: 判断 121">
          <a:extLst>
            <a:ext uri="{FF2B5EF4-FFF2-40B4-BE49-F238E27FC236}">
              <a16:creationId xmlns:a16="http://schemas.microsoft.com/office/drawing/2014/main" id="{7367BCB9-428D-4D21-8F13-3F7DA232D959}"/>
            </a:ext>
          </a:extLst>
        </xdr:cNvPr>
        <xdr:cNvSpPr/>
      </xdr:nvSpPr>
      <xdr:spPr>
        <a:xfrm>
          <a:off x="6921500" y="709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13CD5B8E-E5A8-49F0-B752-A9EDD837ECD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91EB7C9E-6237-47DE-A37A-7E17C2AFE9C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5CD96A2-6810-43F5-AA12-CB4BE37D7D0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3731481-ABEF-4DE2-9B3C-8A17FBFB557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FC3C13D-D6DC-48CE-8EA2-8C75EB609B7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63293</xdr:rowOff>
    </xdr:from>
    <xdr:to>
      <xdr:col>55</xdr:col>
      <xdr:colOff>50800</xdr:colOff>
      <xdr:row>41</xdr:row>
      <xdr:rowOff>164893</xdr:rowOff>
    </xdr:to>
    <xdr:sp macro="" textlink="">
      <xdr:nvSpPr>
        <xdr:cNvPr id="128" name="楕円 127">
          <a:extLst>
            <a:ext uri="{FF2B5EF4-FFF2-40B4-BE49-F238E27FC236}">
              <a16:creationId xmlns:a16="http://schemas.microsoft.com/office/drawing/2014/main" id="{9EC92AEB-CDA0-4238-8F47-E9FD5985D601}"/>
            </a:ext>
          </a:extLst>
        </xdr:cNvPr>
        <xdr:cNvSpPr/>
      </xdr:nvSpPr>
      <xdr:spPr>
        <a:xfrm>
          <a:off x="10426700" y="709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13981</xdr:rowOff>
    </xdr:from>
    <xdr:ext cx="534377" cy="259045"/>
    <xdr:sp macro="" textlink="">
      <xdr:nvSpPr>
        <xdr:cNvPr id="129" name="【道路】&#10;一人当たり延長該当値テキスト">
          <a:extLst>
            <a:ext uri="{FF2B5EF4-FFF2-40B4-BE49-F238E27FC236}">
              <a16:creationId xmlns:a16="http://schemas.microsoft.com/office/drawing/2014/main" id="{CF8F90A0-839B-496B-8AE6-8DA1ED0A2635}"/>
            </a:ext>
          </a:extLst>
        </xdr:cNvPr>
        <xdr:cNvSpPr txBox="1"/>
      </xdr:nvSpPr>
      <xdr:spPr>
        <a:xfrm>
          <a:off x="10515600" y="704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63534</xdr:rowOff>
    </xdr:from>
    <xdr:to>
      <xdr:col>50</xdr:col>
      <xdr:colOff>165100</xdr:colOff>
      <xdr:row>41</xdr:row>
      <xdr:rowOff>165134</xdr:rowOff>
    </xdr:to>
    <xdr:sp macro="" textlink="">
      <xdr:nvSpPr>
        <xdr:cNvPr id="130" name="楕円 129">
          <a:extLst>
            <a:ext uri="{FF2B5EF4-FFF2-40B4-BE49-F238E27FC236}">
              <a16:creationId xmlns:a16="http://schemas.microsoft.com/office/drawing/2014/main" id="{A453BA57-418A-42E7-8330-5AE408AAAB7C}"/>
            </a:ext>
          </a:extLst>
        </xdr:cNvPr>
        <xdr:cNvSpPr/>
      </xdr:nvSpPr>
      <xdr:spPr>
        <a:xfrm>
          <a:off x="9588500" y="709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114093</xdr:rowOff>
    </xdr:from>
    <xdr:to>
      <xdr:col>55</xdr:col>
      <xdr:colOff>0</xdr:colOff>
      <xdr:row>41</xdr:row>
      <xdr:rowOff>114334</xdr:rowOff>
    </xdr:to>
    <xdr:cxnSp macro="">
      <xdr:nvCxnSpPr>
        <xdr:cNvPr id="131" name="直線コネクタ 130">
          <a:extLst>
            <a:ext uri="{FF2B5EF4-FFF2-40B4-BE49-F238E27FC236}">
              <a16:creationId xmlns:a16="http://schemas.microsoft.com/office/drawing/2014/main" id="{5BA1BC7B-264F-46B8-8C17-C2D1045E5596}"/>
            </a:ext>
          </a:extLst>
        </xdr:cNvPr>
        <xdr:cNvCxnSpPr/>
      </xdr:nvCxnSpPr>
      <xdr:spPr>
        <a:xfrm flipV="1">
          <a:off x="9639300" y="7143543"/>
          <a:ext cx="83820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63846</xdr:rowOff>
    </xdr:from>
    <xdr:to>
      <xdr:col>46</xdr:col>
      <xdr:colOff>38100</xdr:colOff>
      <xdr:row>41</xdr:row>
      <xdr:rowOff>165446</xdr:rowOff>
    </xdr:to>
    <xdr:sp macro="" textlink="">
      <xdr:nvSpPr>
        <xdr:cNvPr id="132" name="楕円 131">
          <a:extLst>
            <a:ext uri="{FF2B5EF4-FFF2-40B4-BE49-F238E27FC236}">
              <a16:creationId xmlns:a16="http://schemas.microsoft.com/office/drawing/2014/main" id="{852DB7DE-D8EA-402A-B704-1A024540E4F8}"/>
            </a:ext>
          </a:extLst>
        </xdr:cNvPr>
        <xdr:cNvSpPr/>
      </xdr:nvSpPr>
      <xdr:spPr>
        <a:xfrm>
          <a:off x="8699500" y="709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114334</xdr:rowOff>
    </xdr:from>
    <xdr:to>
      <xdr:col>50</xdr:col>
      <xdr:colOff>114300</xdr:colOff>
      <xdr:row>41</xdr:row>
      <xdr:rowOff>114646</xdr:rowOff>
    </xdr:to>
    <xdr:cxnSp macro="">
      <xdr:nvCxnSpPr>
        <xdr:cNvPr id="133" name="直線コネクタ 132">
          <a:extLst>
            <a:ext uri="{FF2B5EF4-FFF2-40B4-BE49-F238E27FC236}">
              <a16:creationId xmlns:a16="http://schemas.microsoft.com/office/drawing/2014/main" id="{AF87B749-040E-4124-811D-1E454DC31D6B}"/>
            </a:ext>
          </a:extLst>
        </xdr:cNvPr>
        <xdr:cNvCxnSpPr/>
      </xdr:nvCxnSpPr>
      <xdr:spPr>
        <a:xfrm flipV="1">
          <a:off x="8750300" y="7143784"/>
          <a:ext cx="889000" cy="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64085</xdr:rowOff>
    </xdr:from>
    <xdr:to>
      <xdr:col>41</xdr:col>
      <xdr:colOff>101600</xdr:colOff>
      <xdr:row>41</xdr:row>
      <xdr:rowOff>165685</xdr:rowOff>
    </xdr:to>
    <xdr:sp macro="" textlink="">
      <xdr:nvSpPr>
        <xdr:cNvPr id="134" name="楕円 133">
          <a:extLst>
            <a:ext uri="{FF2B5EF4-FFF2-40B4-BE49-F238E27FC236}">
              <a16:creationId xmlns:a16="http://schemas.microsoft.com/office/drawing/2014/main" id="{75F718C6-D1FA-4690-ADC4-BB343F260EC1}"/>
            </a:ext>
          </a:extLst>
        </xdr:cNvPr>
        <xdr:cNvSpPr/>
      </xdr:nvSpPr>
      <xdr:spPr>
        <a:xfrm>
          <a:off x="7810500" y="709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114646</xdr:rowOff>
    </xdr:from>
    <xdr:to>
      <xdr:col>45</xdr:col>
      <xdr:colOff>177800</xdr:colOff>
      <xdr:row>41</xdr:row>
      <xdr:rowOff>114885</xdr:rowOff>
    </xdr:to>
    <xdr:cxnSp macro="">
      <xdr:nvCxnSpPr>
        <xdr:cNvPr id="135" name="直線コネクタ 134">
          <a:extLst>
            <a:ext uri="{FF2B5EF4-FFF2-40B4-BE49-F238E27FC236}">
              <a16:creationId xmlns:a16="http://schemas.microsoft.com/office/drawing/2014/main" id="{85A7D625-6D45-4CC5-B4FE-31C59B5AD51B}"/>
            </a:ext>
          </a:extLst>
        </xdr:cNvPr>
        <xdr:cNvCxnSpPr/>
      </xdr:nvCxnSpPr>
      <xdr:spPr>
        <a:xfrm flipV="1">
          <a:off x="7861300" y="7144096"/>
          <a:ext cx="889000" cy="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64336</xdr:rowOff>
    </xdr:from>
    <xdr:to>
      <xdr:col>36</xdr:col>
      <xdr:colOff>165100</xdr:colOff>
      <xdr:row>41</xdr:row>
      <xdr:rowOff>165936</xdr:rowOff>
    </xdr:to>
    <xdr:sp macro="" textlink="">
      <xdr:nvSpPr>
        <xdr:cNvPr id="136" name="楕円 135">
          <a:extLst>
            <a:ext uri="{FF2B5EF4-FFF2-40B4-BE49-F238E27FC236}">
              <a16:creationId xmlns:a16="http://schemas.microsoft.com/office/drawing/2014/main" id="{D540B598-135F-4E30-A653-B455F60D7835}"/>
            </a:ext>
          </a:extLst>
        </xdr:cNvPr>
        <xdr:cNvSpPr/>
      </xdr:nvSpPr>
      <xdr:spPr>
        <a:xfrm>
          <a:off x="6921500" y="709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114885</xdr:rowOff>
    </xdr:from>
    <xdr:to>
      <xdr:col>41</xdr:col>
      <xdr:colOff>50800</xdr:colOff>
      <xdr:row>41</xdr:row>
      <xdr:rowOff>115136</xdr:rowOff>
    </xdr:to>
    <xdr:cxnSp macro="">
      <xdr:nvCxnSpPr>
        <xdr:cNvPr id="137" name="直線コネクタ 136">
          <a:extLst>
            <a:ext uri="{FF2B5EF4-FFF2-40B4-BE49-F238E27FC236}">
              <a16:creationId xmlns:a16="http://schemas.microsoft.com/office/drawing/2014/main" id="{AF188CE1-0D61-4836-953A-FE1BCAF32645}"/>
            </a:ext>
          </a:extLst>
        </xdr:cNvPr>
        <xdr:cNvCxnSpPr/>
      </xdr:nvCxnSpPr>
      <xdr:spPr>
        <a:xfrm flipV="1">
          <a:off x="6972300" y="7144335"/>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159316</xdr:rowOff>
    </xdr:from>
    <xdr:ext cx="534377" cy="259045"/>
    <xdr:sp macro="" textlink="">
      <xdr:nvSpPr>
        <xdr:cNvPr id="138" name="n_1aveValue【道路】&#10;一人当たり延長">
          <a:extLst>
            <a:ext uri="{FF2B5EF4-FFF2-40B4-BE49-F238E27FC236}">
              <a16:creationId xmlns:a16="http://schemas.microsoft.com/office/drawing/2014/main" id="{57B23DAF-FBFA-42BA-822F-5A63D1E0D691}"/>
            </a:ext>
          </a:extLst>
        </xdr:cNvPr>
        <xdr:cNvSpPr txBox="1"/>
      </xdr:nvSpPr>
      <xdr:spPr>
        <a:xfrm>
          <a:off x="9359411" y="684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157792</xdr:rowOff>
    </xdr:from>
    <xdr:ext cx="534377" cy="259045"/>
    <xdr:sp macro="" textlink="">
      <xdr:nvSpPr>
        <xdr:cNvPr id="139" name="n_2aveValue【道路】&#10;一人当たり延長">
          <a:extLst>
            <a:ext uri="{FF2B5EF4-FFF2-40B4-BE49-F238E27FC236}">
              <a16:creationId xmlns:a16="http://schemas.microsoft.com/office/drawing/2014/main" id="{E956BF56-B2FD-46CF-9D87-0DF6B875E9F5}"/>
            </a:ext>
          </a:extLst>
        </xdr:cNvPr>
        <xdr:cNvSpPr txBox="1"/>
      </xdr:nvSpPr>
      <xdr:spPr>
        <a:xfrm>
          <a:off x="8483111" y="684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160346</xdr:rowOff>
    </xdr:from>
    <xdr:ext cx="534377" cy="259045"/>
    <xdr:sp macro="" textlink="">
      <xdr:nvSpPr>
        <xdr:cNvPr id="140" name="n_3aveValue【道路】&#10;一人当たり延長">
          <a:extLst>
            <a:ext uri="{FF2B5EF4-FFF2-40B4-BE49-F238E27FC236}">
              <a16:creationId xmlns:a16="http://schemas.microsoft.com/office/drawing/2014/main" id="{3452C063-61D2-421E-8482-C75E927C3BF3}"/>
            </a:ext>
          </a:extLst>
        </xdr:cNvPr>
        <xdr:cNvSpPr txBox="1"/>
      </xdr:nvSpPr>
      <xdr:spPr>
        <a:xfrm>
          <a:off x="7594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158731</xdr:rowOff>
    </xdr:from>
    <xdr:ext cx="534377" cy="259045"/>
    <xdr:sp macro="" textlink="">
      <xdr:nvSpPr>
        <xdr:cNvPr id="141" name="n_4aveValue【道路】&#10;一人当たり延長">
          <a:extLst>
            <a:ext uri="{FF2B5EF4-FFF2-40B4-BE49-F238E27FC236}">
              <a16:creationId xmlns:a16="http://schemas.microsoft.com/office/drawing/2014/main" id="{1DAB4505-33ED-47A0-BD9E-7D88D351F200}"/>
            </a:ext>
          </a:extLst>
        </xdr:cNvPr>
        <xdr:cNvSpPr txBox="1"/>
      </xdr:nvSpPr>
      <xdr:spPr>
        <a:xfrm>
          <a:off x="6705111" y="718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156261</xdr:rowOff>
    </xdr:from>
    <xdr:ext cx="534377" cy="259045"/>
    <xdr:sp macro="" textlink="">
      <xdr:nvSpPr>
        <xdr:cNvPr id="142" name="n_1mainValue【道路】&#10;一人当たり延長">
          <a:extLst>
            <a:ext uri="{FF2B5EF4-FFF2-40B4-BE49-F238E27FC236}">
              <a16:creationId xmlns:a16="http://schemas.microsoft.com/office/drawing/2014/main" id="{2B76AED5-1D86-4951-B0DF-624816C84A00}"/>
            </a:ext>
          </a:extLst>
        </xdr:cNvPr>
        <xdr:cNvSpPr txBox="1"/>
      </xdr:nvSpPr>
      <xdr:spPr>
        <a:xfrm>
          <a:off x="9359411" y="718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156573</xdr:rowOff>
    </xdr:from>
    <xdr:ext cx="534377" cy="259045"/>
    <xdr:sp macro="" textlink="">
      <xdr:nvSpPr>
        <xdr:cNvPr id="143" name="n_2mainValue【道路】&#10;一人当たり延長">
          <a:extLst>
            <a:ext uri="{FF2B5EF4-FFF2-40B4-BE49-F238E27FC236}">
              <a16:creationId xmlns:a16="http://schemas.microsoft.com/office/drawing/2014/main" id="{C490E606-369E-4F84-9D23-15061C6A1D4B}"/>
            </a:ext>
          </a:extLst>
        </xdr:cNvPr>
        <xdr:cNvSpPr txBox="1"/>
      </xdr:nvSpPr>
      <xdr:spPr>
        <a:xfrm>
          <a:off x="8483111" y="718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156812</xdr:rowOff>
    </xdr:from>
    <xdr:ext cx="534377" cy="259045"/>
    <xdr:sp macro="" textlink="">
      <xdr:nvSpPr>
        <xdr:cNvPr id="144" name="n_3mainValue【道路】&#10;一人当たり延長">
          <a:extLst>
            <a:ext uri="{FF2B5EF4-FFF2-40B4-BE49-F238E27FC236}">
              <a16:creationId xmlns:a16="http://schemas.microsoft.com/office/drawing/2014/main" id="{F3F2D4E0-6ED5-4DAE-AAAF-6FA07FB62324}"/>
            </a:ext>
          </a:extLst>
        </xdr:cNvPr>
        <xdr:cNvSpPr txBox="1"/>
      </xdr:nvSpPr>
      <xdr:spPr>
        <a:xfrm>
          <a:off x="7594111" y="718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11013</xdr:rowOff>
    </xdr:from>
    <xdr:ext cx="534377" cy="259045"/>
    <xdr:sp macro="" textlink="">
      <xdr:nvSpPr>
        <xdr:cNvPr id="145" name="n_4mainValue【道路】&#10;一人当たり延長">
          <a:extLst>
            <a:ext uri="{FF2B5EF4-FFF2-40B4-BE49-F238E27FC236}">
              <a16:creationId xmlns:a16="http://schemas.microsoft.com/office/drawing/2014/main" id="{206FE29B-542B-488F-A06E-01278487AC1B}"/>
            </a:ext>
          </a:extLst>
        </xdr:cNvPr>
        <xdr:cNvSpPr txBox="1"/>
      </xdr:nvSpPr>
      <xdr:spPr>
        <a:xfrm>
          <a:off x="6705111" y="686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901632BA-CFEC-4967-AE7C-A6D6C4F1EC1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534E9112-512B-4735-A09B-240FB195D9C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B8E3BD60-B596-4112-988C-86631F77283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A6B3F1C8-DE9F-4E4F-9A60-5FDA0FD041D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488C711C-80E9-4E75-AD84-96607329838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AB7EEDA0-CE17-4999-9C38-6CB4B1ED8B8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AFA256A3-8EEA-42AE-B5CD-E2DA47789FC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CC1F3413-2DA4-45A0-9FFB-472D048864B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765D532F-DBCB-4E5B-88E0-B3E43928C42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736813DD-D86D-47DA-8FE0-507F5D42AF5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521C1681-870B-423C-9BB0-35F75ADE59A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1A2C363E-A13D-4849-BDFD-967C079C89E4}"/>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58A6B13F-8D9F-4FC3-9B74-E6C91BF6F019}"/>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ED758B3A-3A95-4D40-8429-7BA1C7B96E66}"/>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B5739484-B035-4CFD-9CB7-453670285922}"/>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5E59F013-5371-496B-A125-0DAD5F4DD913}"/>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63B26CCB-79F4-4F0F-AF92-B5B2306DC7E8}"/>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A79B815C-ABF5-437C-9782-E21CD955307E}"/>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FF9F4E38-3885-4FC7-B982-27E48FCA1801}"/>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E0E03FF1-EE04-4FD0-8F8F-BEBC00969E8C}"/>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9B6AB99C-7455-4D23-A678-EBBC044640E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8909E1D3-F96A-451D-BA84-151C8D449DE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A1E8EE7D-BE89-4E9C-8717-DABC61AA0E97}"/>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0062915D-33A5-41CB-9106-BAFB490B6A2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49530</xdr:rowOff>
    </xdr:to>
    <xdr:cxnSp macro="">
      <xdr:nvCxnSpPr>
        <xdr:cNvPr id="170" name="直線コネクタ 169">
          <a:extLst>
            <a:ext uri="{FF2B5EF4-FFF2-40B4-BE49-F238E27FC236}">
              <a16:creationId xmlns:a16="http://schemas.microsoft.com/office/drawing/2014/main" id="{15DEF456-276D-4E63-88C1-EA56A9424D3E}"/>
            </a:ext>
          </a:extLst>
        </xdr:cNvPr>
        <xdr:cNvCxnSpPr/>
      </xdr:nvCxnSpPr>
      <xdr:spPr>
        <a:xfrm flipV="1">
          <a:off x="4634865" y="952500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53357</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CC4F0688-4AEF-49AF-A2C4-172DC705D1B6}"/>
            </a:ext>
          </a:extLst>
        </xdr:cNvPr>
        <xdr:cNvSpPr txBox="1"/>
      </xdr:nvSpPr>
      <xdr:spPr>
        <a:xfrm>
          <a:off x="4673600" y="1102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49530</xdr:rowOff>
    </xdr:from>
    <xdr:to>
      <xdr:col>24</xdr:col>
      <xdr:colOff>152400</xdr:colOff>
      <xdr:row>64</xdr:row>
      <xdr:rowOff>49530</xdr:rowOff>
    </xdr:to>
    <xdr:cxnSp macro="">
      <xdr:nvCxnSpPr>
        <xdr:cNvPr id="172" name="直線コネクタ 171">
          <a:extLst>
            <a:ext uri="{FF2B5EF4-FFF2-40B4-BE49-F238E27FC236}">
              <a16:creationId xmlns:a16="http://schemas.microsoft.com/office/drawing/2014/main" id="{5F0C733B-D939-466E-A8C2-D3F1882DBBC4}"/>
            </a:ext>
          </a:extLst>
        </xdr:cNvPr>
        <xdr:cNvCxnSpPr/>
      </xdr:nvCxnSpPr>
      <xdr:spPr>
        <a:xfrm>
          <a:off x="4546600" y="1102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05111" cy="259045"/>
    <xdr:sp macro="" textlink="">
      <xdr:nvSpPr>
        <xdr:cNvPr id="173" name="【橋りょう・トンネル】&#10;有形固定資産減価償却率最大値テキスト">
          <a:extLst>
            <a:ext uri="{FF2B5EF4-FFF2-40B4-BE49-F238E27FC236}">
              <a16:creationId xmlns:a16="http://schemas.microsoft.com/office/drawing/2014/main" id="{76A8ACB2-F5A0-4DBA-8397-C2BE8BA2CC6B}"/>
            </a:ext>
          </a:extLst>
        </xdr:cNvPr>
        <xdr:cNvSpPr txBox="1"/>
      </xdr:nvSpPr>
      <xdr:spPr>
        <a:xfrm>
          <a:off x="46736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74" name="直線コネクタ 173">
          <a:extLst>
            <a:ext uri="{FF2B5EF4-FFF2-40B4-BE49-F238E27FC236}">
              <a16:creationId xmlns:a16="http://schemas.microsoft.com/office/drawing/2014/main" id="{6F8E7DB6-E999-4839-A03D-C451D593B266}"/>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111142</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70708119-DF15-4016-924A-A783834BC256}"/>
            </a:ext>
          </a:extLst>
        </xdr:cNvPr>
        <xdr:cNvSpPr txBox="1"/>
      </xdr:nvSpPr>
      <xdr:spPr>
        <a:xfrm>
          <a:off x="4673600" y="1005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88265</xdr:rowOff>
    </xdr:from>
    <xdr:to>
      <xdr:col>24</xdr:col>
      <xdr:colOff>114300</xdr:colOff>
      <xdr:row>60</xdr:row>
      <xdr:rowOff>18415</xdr:rowOff>
    </xdr:to>
    <xdr:sp macro="" textlink="">
      <xdr:nvSpPr>
        <xdr:cNvPr id="176" name="フローチャート: 判断 175">
          <a:extLst>
            <a:ext uri="{FF2B5EF4-FFF2-40B4-BE49-F238E27FC236}">
              <a16:creationId xmlns:a16="http://schemas.microsoft.com/office/drawing/2014/main" id="{A4337CE3-7A9E-4560-ACBB-D31A38F998C3}"/>
            </a:ext>
          </a:extLst>
        </xdr:cNvPr>
        <xdr:cNvSpPr/>
      </xdr:nvSpPr>
      <xdr:spPr>
        <a:xfrm>
          <a:off x="45847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69215</xdr:rowOff>
    </xdr:from>
    <xdr:to>
      <xdr:col>20</xdr:col>
      <xdr:colOff>38100</xdr:colOff>
      <xdr:row>59</xdr:row>
      <xdr:rowOff>170815</xdr:rowOff>
    </xdr:to>
    <xdr:sp macro="" textlink="">
      <xdr:nvSpPr>
        <xdr:cNvPr id="177" name="フローチャート: 判断 176">
          <a:extLst>
            <a:ext uri="{FF2B5EF4-FFF2-40B4-BE49-F238E27FC236}">
              <a16:creationId xmlns:a16="http://schemas.microsoft.com/office/drawing/2014/main" id="{A0FD3C39-7330-47C3-A8F6-23FBBA0324B3}"/>
            </a:ext>
          </a:extLst>
        </xdr:cNvPr>
        <xdr:cNvSpPr/>
      </xdr:nvSpPr>
      <xdr:spPr>
        <a:xfrm>
          <a:off x="3746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63500</xdr:rowOff>
    </xdr:from>
    <xdr:to>
      <xdr:col>15</xdr:col>
      <xdr:colOff>101600</xdr:colOff>
      <xdr:row>59</xdr:row>
      <xdr:rowOff>165100</xdr:rowOff>
    </xdr:to>
    <xdr:sp macro="" textlink="">
      <xdr:nvSpPr>
        <xdr:cNvPr id="178" name="フローチャート: 判断 177">
          <a:extLst>
            <a:ext uri="{FF2B5EF4-FFF2-40B4-BE49-F238E27FC236}">
              <a16:creationId xmlns:a16="http://schemas.microsoft.com/office/drawing/2014/main" id="{2B8BEB3F-E8FF-4A07-8980-4FBB5C0C32BF}"/>
            </a:ext>
          </a:extLst>
        </xdr:cNvPr>
        <xdr:cNvSpPr/>
      </xdr:nvSpPr>
      <xdr:spPr>
        <a:xfrm>
          <a:off x="2857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46355</xdr:rowOff>
    </xdr:from>
    <xdr:to>
      <xdr:col>10</xdr:col>
      <xdr:colOff>165100</xdr:colOff>
      <xdr:row>59</xdr:row>
      <xdr:rowOff>147955</xdr:rowOff>
    </xdr:to>
    <xdr:sp macro="" textlink="">
      <xdr:nvSpPr>
        <xdr:cNvPr id="179" name="フローチャート: 判断 178">
          <a:extLst>
            <a:ext uri="{FF2B5EF4-FFF2-40B4-BE49-F238E27FC236}">
              <a16:creationId xmlns:a16="http://schemas.microsoft.com/office/drawing/2014/main" id="{4E5DE79A-F96A-4086-9561-02F5679B0B8E}"/>
            </a:ext>
          </a:extLst>
        </xdr:cNvPr>
        <xdr:cNvSpPr/>
      </xdr:nvSpPr>
      <xdr:spPr>
        <a:xfrm>
          <a:off x="1968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8255</xdr:rowOff>
    </xdr:from>
    <xdr:to>
      <xdr:col>6</xdr:col>
      <xdr:colOff>38100</xdr:colOff>
      <xdr:row>59</xdr:row>
      <xdr:rowOff>109855</xdr:rowOff>
    </xdr:to>
    <xdr:sp macro="" textlink="">
      <xdr:nvSpPr>
        <xdr:cNvPr id="180" name="フローチャート: 判断 179">
          <a:extLst>
            <a:ext uri="{FF2B5EF4-FFF2-40B4-BE49-F238E27FC236}">
              <a16:creationId xmlns:a16="http://schemas.microsoft.com/office/drawing/2014/main" id="{007373D3-192D-4474-B40B-3AC0DCCA6398}"/>
            </a:ext>
          </a:extLst>
        </xdr:cNvPr>
        <xdr:cNvSpPr/>
      </xdr:nvSpPr>
      <xdr:spPr>
        <a:xfrm>
          <a:off x="1079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53B88B6D-9E93-4B3F-AA04-6B5A2008288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73E3DC21-0BCA-4298-8E2B-26B4B0321C3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64A5B485-6937-4376-9D75-C4F114A4DA4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3712AE4F-A3D7-49EB-AE72-5E77BD52FDC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20D63A7A-F398-4ED4-A00F-27917E20BCB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133985</xdr:rowOff>
    </xdr:from>
    <xdr:to>
      <xdr:col>24</xdr:col>
      <xdr:colOff>114300</xdr:colOff>
      <xdr:row>60</xdr:row>
      <xdr:rowOff>64135</xdr:rowOff>
    </xdr:to>
    <xdr:sp macro="" textlink="">
      <xdr:nvSpPr>
        <xdr:cNvPr id="186" name="楕円 185">
          <a:extLst>
            <a:ext uri="{FF2B5EF4-FFF2-40B4-BE49-F238E27FC236}">
              <a16:creationId xmlns:a16="http://schemas.microsoft.com/office/drawing/2014/main" id="{5222D367-3415-45D4-8983-6C869945445D}"/>
            </a:ext>
          </a:extLst>
        </xdr:cNvPr>
        <xdr:cNvSpPr/>
      </xdr:nvSpPr>
      <xdr:spPr>
        <a:xfrm>
          <a:off x="45847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112412</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8649DAF4-BB93-4BB8-8DE9-3599EBEB7BC2}"/>
            </a:ext>
          </a:extLst>
        </xdr:cNvPr>
        <xdr:cNvSpPr txBox="1"/>
      </xdr:nvSpPr>
      <xdr:spPr>
        <a:xfrm>
          <a:off x="4673600" y="1022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105410</xdr:rowOff>
    </xdr:from>
    <xdr:to>
      <xdr:col>20</xdr:col>
      <xdr:colOff>38100</xdr:colOff>
      <xdr:row>60</xdr:row>
      <xdr:rowOff>35560</xdr:rowOff>
    </xdr:to>
    <xdr:sp macro="" textlink="">
      <xdr:nvSpPr>
        <xdr:cNvPr id="188" name="楕円 187">
          <a:extLst>
            <a:ext uri="{FF2B5EF4-FFF2-40B4-BE49-F238E27FC236}">
              <a16:creationId xmlns:a16="http://schemas.microsoft.com/office/drawing/2014/main" id="{81F5B724-0246-491F-8D99-712087F1151A}"/>
            </a:ext>
          </a:extLst>
        </xdr:cNvPr>
        <xdr:cNvSpPr/>
      </xdr:nvSpPr>
      <xdr:spPr>
        <a:xfrm>
          <a:off x="3746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156210</xdr:rowOff>
    </xdr:from>
    <xdr:to>
      <xdr:col>24</xdr:col>
      <xdr:colOff>63500</xdr:colOff>
      <xdr:row>60</xdr:row>
      <xdr:rowOff>13335</xdr:rowOff>
    </xdr:to>
    <xdr:cxnSp macro="">
      <xdr:nvCxnSpPr>
        <xdr:cNvPr id="189" name="直線コネクタ 188">
          <a:extLst>
            <a:ext uri="{FF2B5EF4-FFF2-40B4-BE49-F238E27FC236}">
              <a16:creationId xmlns:a16="http://schemas.microsoft.com/office/drawing/2014/main" id="{7A471B84-57D4-42BB-9B8B-67A6B39A0F5C}"/>
            </a:ext>
          </a:extLst>
        </xdr:cNvPr>
        <xdr:cNvCxnSpPr/>
      </xdr:nvCxnSpPr>
      <xdr:spPr>
        <a:xfrm>
          <a:off x="3797300" y="1027176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76835</xdr:rowOff>
    </xdr:from>
    <xdr:to>
      <xdr:col>15</xdr:col>
      <xdr:colOff>101600</xdr:colOff>
      <xdr:row>60</xdr:row>
      <xdr:rowOff>6985</xdr:rowOff>
    </xdr:to>
    <xdr:sp macro="" textlink="">
      <xdr:nvSpPr>
        <xdr:cNvPr id="190" name="楕円 189">
          <a:extLst>
            <a:ext uri="{FF2B5EF4-FFF2-40B4-BE49-F238E27FC236}">
              <a16:creationId xmlns:a16="http://schemas.microsoft.com/office/drawing/2014/main" id="{FC919A6D-5F15-4AD7-877B-8ACB6F42331B}"/>
            </a:ext>
          </a:extLst>
        </xdr:cNvPr>
        <xdr:cNvSpPr/>
      </xdr:nvSpPr>
      <xdr:spPr>
        <a:xfrm>
          <a:off x="2857500" y="10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127635</xdr:rowOff>
    </xdr:from>
    <xdr:to>
      <xdr:col>19</xdr:col>
      <xdr:colOff>177800</xdr:colOff>
      <xdr:row>59</xdr:row>
      <xdr:rowOff>156210</xdr:rowOff>
    </xdr:to>
    <xdr:cxnSp macro="">
      <xdr:nvCxnSpPr>
        <xdr:cNvPr id="191" name="直線コネクタ 190">
          <a:extLst>
            <a:ext uri="{FF2B5EF4-FFF2-40B4-BE49-F238E27FC236}">
              <a16:creationId xmlns:a16="http://schemas.microsoft.com/office/drawing/2014/main" id="{B52E8F31-2B87-4725-B536-CDAF919292AA}"/>
            </a:ext>
          </a:extLst>
        </xdr:cNvPr>
        <xdr:cNvCxnSpPr/>
      </xdr:nvCxnSpPr>
      <xdr:spPr>
        <a:xfrm>
          <a:off x="2908300" y="102431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46355</xdr:rowOff>
    </xdr:from>
    <xdr:to>
      <xdr:col>10</xdr:col>
      <xdr:colOff>165100</xdr:colOff>
      <xdr:row>59</xdr:row>
      <xdr:rowOff>147955</xdr:rowOff>
    </xdr:to>
    <xdr:sp macro="" textlink="">
      <xdr:nvSpPr>
        <xdr:cNvPr id="192" name="楕円 191">
          <a:extLst>
            <a:ext uri="{FF2B5EF4-FFF2-40B4-BE49-F238E27FC236}">
              <a16:creationId xmlns:a16="http://schemas.microsoft.com/office/drawing/2014/main" id="{D3D009D3-2CA6-40EB-917F-471C44164796}"/>
            </a:ext>
          </a:extLst>
        </xdr:cNvPr>
        <xdr:cNvSpPr/>
      </xdr:nvSpPr>
      <xdr:spPr>
        <a:xfrm>
          <a:off x="19685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97155</xdr:rowOff>
    </xdr:from>
    <xdr:to>
      <xdr:col>15</xdr:col>
      <xdr:colOff>50800</xdr:colOff>
      <xdr:row>59</xdr:row>
      <xdr:rowOff>127635</xdr:rowOff>
    </xdr:to>
    <xdr:cxnSp macro="">
      <xdr:nvCxnSpPr>
        <xdr:cNvPr id="193" name="直線コネクタ 192">
          <a:extLst>
            <a:ext uri="{FF2B5EF4-FFF2-40B4-BE49-F238E27FC236}">
              <a16:creationId xmlns:a16="http://schemas.microsoft.com/office/drawing/2014/main" id="{154EFE55-899D-4A0E-8B46-F592A10EDF28}"/>
            </a:ext>
          </a:extLst>
        </xdr:cNvPr>
        <xdr:cNvCxnSpPr/>
      </xdr:nvCxnSpPr>
      <xdr:spPr>
        <a:xfrm>
          <a:off x="2019300" y="1021270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88265</xdr:rowOff>
    </xdr:from>
    <xdr:to>
      <xdr:col>6</xdr:col>
      <xdr:colOff>38100</xdr:colOff>
      <xdr:row>59</xdr:row>
      <xdr:rowOff>18415</xdr:rowOff>
    </xdr:to>
    <xdr:sp macro="" textlink="">
      <xdr:nvSpPr>
        <xdr:cNvPr id="194" name="楕円 193">
          <a:extLst>
            <a:ext uri="{FF2B5EF4-FFF2-40B4-BE49-F238E27FC236}">
              <a16:creationId xmlns:a16="http://schemas.microsoft.com/office/drawing/2014/main" id="{54250773-6458-4A83-B6A7-9B19DB7A29BF}"/>
            </a:ext>
          </a:extLst>
        </xdr:cNvPr>
        <xdr:cNvSpPr/>
      </xdr:nvSpPr>
      <xdr:spPr>
        <a:xfrm>
          <a:off x="10795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139065</xdr:rowOff>
    </xdr:from>
    <xdr:to>
      <xdr:col>10</xdr:col>
      <xdr:colOff>114300</xdr:colOff>
      <xdr:row>59</xdr:row>
      <xdr:rowOff>97155</xdr:rowOff>
    </xdr:to>
    <xdr:cxnSp macro="">
      <xdr:nvCxnSpPr>
        <xdr:cNvPr id="195" name="直線コネクタ 194">
          <a:extLst>
            <a:ext uri="{FF2B5EF4-FFF2-40B4-BE49-F238E27FC236}">
              <a16:creationId xmlns:a16="http://schemas.microsoft.com/office/drawing/2014/main" id="{60D9CA9B-FE7E-499F-B012-CF0CD6329659}"/>
            </a:ext>
          </a:extLst>
        </xdr:cNvPr>
        <xdr:cNvCxnSpPr/>
      </xdr:nvCxnSpPr>
      <xdr:spPr>
        <a:xfrm>
          <a:off x="1130300" y="10083165"/>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15892</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026DDE79-8658-4B01-927E-54EE3A6B0C58}"/>
            </a:ext>
          </a:extLst>
        </xdr:cNvPr>
        <xdr:cNvSpPr txBox="1"/>
      </xdr:nvSpPr>
      <xdr:spPr>
        <a:xfrm>
          <a:off x="358204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10177</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AC844A2C-AB16-4704-9A26-BB0013F1A5E1}"/>
            </a:ext>
          </a:extLst>
        </xdr:cNvPr>
        <xdr:cNvSpPr txBox="1"/>
      </xdr:nvSpPr>
      <xdr:spPr>
        <a:xfrm>
          <a:off x="2705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139082</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400A3D81-ED37-4A49-A545-2F0337B0D09E}"/>
            </a:ext>
          </a:extLst>
        </xdr:cNvPr>
        <xdr:cNvSpPr txBox="1"/>
      </xdr:nvSpPr>
      <xdr:spPr>
        <a:xfrm>
          <a:off x="1816744"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100982</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9E203D2D-15E2-4C46-9D4C-E8DD328088B1}"/>
            </a:ext>
          </a:extLst>
        </xdr:cNvPr>
        <xdr:cNvSpPr txBox="1"/>
      </xdr:nvSpPr>
      <xdr:spPr>
        <a:xfrm>
          <a:off x="927744" y="1021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26687</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6E701AC6-621D-4B50-83DE-531634D794C9}"/>
            </a:ext>
          </a:extLst>
        </xdr:cNvPr>
        <xdr:cNvSpPr txBox="1"/>
      </xdr:nvSpPr>
      <xdr:spPr>
        <a:xfrm>
          <a:off x="35820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169562</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731A58E0-3D2C-49BB-978D-236B5DA27C23}"/>
            </a:ext>
          </a:extLst>
        </xdr:cNvPr>
        <xdr:cNvSpPr txBox="1"/>
      </xdr:nvSpPr>
      <xdr:spPr>
        <a:xfrm>
          <a:off x="27057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164482</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2032CBB0-CB9F-4B08-A2DA-0988A6A62719}"/>
            </a:ext>
          </a:extLst>
        </xdr:cNvPr>
        <xdr:cNvSpPr txBox="1"/>
      </xdr:nvSpPr>
      <xdr:spPr>
        <a:xfrm>
          <a:off x="18167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34942</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09AAC555-016C-4204-86F9-33EE57B2ABED}"/>
            </a:ext>
          </a:extLst>
        </xdr:cNvPr>
        <xdr:cNvSpPr txBox="1"/>
      </xdr:nvSpPr>
      <xdr:spPr>
        <a:xfrm>
          <a:off x="927744"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B078AD4A-4F64-434E-B0E2-A72D1A5D63A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3F035DF6-83AA-4AAD-9D70-CEEF4B01E62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ACDB86A6-1721-47EC-9245-6961844FB9E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6242DF7F-169C-4CC7-8DDD-88B266788BE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19EFC0CE-0D4F-4800-9DBE-24524D29E7A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FFEE63A8-13F0-4F6F-8CC8-CC6D9CE342E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2E36C9B4-9597-4467-8ACA-4F823849A7E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F9FC41D3-4A56-4547-9961-25EC7CA09E0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F7226EC7-617C-4A94-834F-2CBE3EE7E62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0856A76E-F3B7-4FF6-841C-AB3B881CE42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4" name="直線コネクタ 213">
          <a:extLst>
            <a:ext uri="{FF2B5EF4-FFF2-40B4-BE49-F238E27FC236}">
              <a16:creationId xmlns:a16="http://schemas.microsoft.com/office/drawing/2014/main" id="{18A72F8B-25EA-47C6-857E-93AFEC9CF60D}"/>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5" name="テキスト ボックス 214">
          <a:extLst>
            <a:ext uri="{FF2B5EF4-FFF2-40B4-BE49-F238E27FC236}">
              <a16:creationId xmlns:a16="http://schemas.microsoft.com/office/drawing/2014/main" id="{4C5B1706-22E6-48C4-8DF5-2BAB32118F6F}"/>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6" name="直線コネクタ 215">
          <a:extLst>
            <a:ext uri="{FF2B5EF4-FFF2-40B4-BE49-F238E27FC236}">
              <a16:creationId xmlns:a16="http://schemas.microsoft.com/office/drawing/2014/main" id="{52974CCD-F0A5-4710-821F-624FF2B8177D}"/>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7" name="テキスト ボックス 216">
          <a:extLst>
            <a:ext uri="{FF2B5EF4-FFF2-40B4-BE49-F238E27FC236}">
              <a16:creationId xmlns:a16="http://schemas.microsoft.com/office/drawing/2014/main" id="{C1BF45AF-2349-4B0D-A423-155BB5BE55B9}"/>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8" name="直線コネクタ 217">
          <a:extLst>
            <a:ext uri="{FF2B5EF4-FFF2-40B4-BE49-F238E27FC236}">
              <a16:creationId xmlns:a16="http://schemas.microsoft.com/office/drawing/2014/main" id="{0110587B-09B6-4BD5-BDF4-1BDD829371F6}"/>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9" name="テキスト ボックス 218">
          <a:extLst>
            <a:ext uri="{FF2B5EF4-FFF2-40B4-BE49-F238E27FC236}">
              <a16:creationId xmlns:a16="http://schemas.microsoft.com/office/drawing/2014/main" id="{318F2D01-F4FC-448D-A21F-815C11A3F9C8}"/>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0" name="直線コネクタ 219">
          <a:extLst>
            <a:ext uri="{FF2B5EF4-FFF2-40B4-BE49-F238E27FC236}">
              <a16:creationId xmlns:a16="http://schemas.microsoft.com/office/drawing/2014/main" id="{068644D4-E786-4878-9811-385400D67ABA}"/>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1" name="テキスト ボックス 220">
          <a:extLst>
            <a:ext uri="{FF2B5EF4-FFF2-40B4-BE49-F238E27FC236}">
              <a16:creationId xmlns:a16="http://schemas.microsoft.com/office/drawing/2014/main" id="{A2B3F801-EDF5-4191-B4FB-93D0D6FA166E}"/>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2" name="直線コネクタ 221">
          <a:extLst>
            <a:ext uri="{FF2B5EF4-FFF2-40B4-BE49-F238E27FC236}">
              <a16:creationId xmlns:a16="http://schemas.microsoft.com/office/drawing/2014/main" id="{EC26ACE4-DDF5-4742-B064-6FE0C73A8BFE}"/>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3" name="テキスト ボックス 222">
          <a:extLst>
            <a:ext uri="{FF2B5EF4-FFF2-40B4-BE49-F238E27FC236}">
              <a16:creationId xmlns:a16="http://schemas.microsoft.com/office/drawing/2014/main" id="{B90ACB51-E471-4B2A-A0CC-26EB61182994}"/>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4" name="直線コネクタ 223">
          <a:extLst>
            <a:ext uri="{FF2B5EF4-FFF2-40B4-BE49-F238E27FC236}">
              <a16:creationId xmlns:a16="http://schemas.microsoft.com/office/drawing/2014/main" id="{9388768A-39A8-407F-B1F2-27FBE2BFDD02}"/>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5" name="テキスト ボックス 224">
          <a:extLst>
            <a:ext uri="{FF2B5EF4-FFF2-40B4-BE49-F238E27FC236}">
              <a16:creationId xmlns:a16="http://schemas.microsoft.com/office/drawing/2014/main" id="{19D8C9E5-B4C0-4407-BA5C-F3E036AF8362}"/>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67D310E2-8A83-4F8B-BC7A-730DAAEECBC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3F899B03-27FD-4E6E-8B6F-7A35BB2095DE}"/>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2759B191-51F4-4E15-85F0-EC9EE5F83EF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55914</xdr:rowOff>
    </xdr:from>
    <xdr:to>
      <xdr:col>54</xdr:col>
      <xdr:colOff>189865</xdr:colOff>
      <xdr:row>64</xdr:row>
      <xdr:rowOff>127743</xdr:rowOff>
    </xdr:to>
    <xdr:cxnSp macro="">
      <xdr:nvCxnSpPr>
        <xdr:cNvPr id="229" name="直線コネクタ 228">
          <a:extLst>
            <a:ext uri="{FF2B5EF4-FFF2-40B4-BE49-F238E27FC236}">
              <a16:creationId xmlns:a16="http://schemas.microsoft.com/office/drawing/2014/main" id="{BFF82421-68E4-4682-80D0-846019BB9FE7}"/>
            </a:ext>
          </a:extLst>
        </xdr:cNvPr>
        <xdr:cNvCxnSpPr/>
      </xdr:nvCxnSpPr>
      <xdr:spPr>
        <a:xfrm flipV="1">
          <a:off x="10476865" y="9485664"/>
          <a:ext cx="0" cy="1614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131570</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08480AC8-9199-4766-8C25-4820E3764B2D}"/>
            </a:ext>
          </a:extLst>
        </xdr:cNvPr>
        <xdr:cNvSpPr txBox="1"/>
      </xdr:nvSpPr>
      <xdr:spPr>
        <a:xfrm>
          <a:off x="10515600" y="111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127743</xdr:rowOff>
    </xdr:from>
    <xdr:to>
      <xdr:col>55</xdr:col>
      <xdr:colOff>88900</xdr:colOff>
      <xdr:row>64</xdr:row>
      <xdr:rowOff>127743</xdr:rowOff>
    </xdr:to>
    <xdr:cxnSp macro="">
      <xdr:nvCxnSpPr>
        <xdr:cNvPr id="231" name="直線コネクタ 230">
          <a:extLst>
            <a:ext uri="{FF2B5EF4-FFF2-40B4-BE49-F238E27FC236}">
              <a16:creationId xmlns:a16="http://schemas.microsoft.com/office/drawing/2014/main" id="{11341FE6-0BFF-4D3B-A7AF-1FA253E60BC8}"/>
            </a:ext>
          </a:extLst>
        </xdr:cNvPr>
        <xdr:cNvCxnSpPr/>
      </xdr:nvCxnSpPr>
      <xdr:spPr>
        <a:xfrm>
          <a:off x="10388600" y="1110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2591</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D46055AE-B4C9-4D22-85D4-962958C349CC}"/>
            </a:ext>
          </a:extLst>
        </xdr:cNvPr>
        <xdr:cNvSpPr txBox="1"/>
      </xdr:nvSpPr>
      <xdr:spPr>
        <a:xfrm>
          <a:off x="10515600" y="92608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55914</xdr:rowOff>
    </xdr:from>
    <xdr:to>
      <xdr:col>55</xdr:col>
      <xdr:colOff>88900</xdr:colOff>
      <xdr:row>55</xdr:row>
      <xdr:rowOff>55914</xdr:rowOff>
    </xdr:to>
    <xdr:cxnSp macro="">
      <xdr:nvCxnSpPr>
        <xdr:cNvPr id="233" name="直線コネクタ 232">
          <a:extLst>
            <a:ext uri="{FF2B5EF4-FFF2-40B4-BE49-F238E27FC236}">
              <a16:creationId xmlns:a16="http://schemas.microsoft.com/office/drawing/2014/main" id="{5B470409-6E74-40C3-BB83-282B808B557D}"/>
            </a:ext>
          </a:extLst>
        </xdr:cNvPr>
        <xdr:cNvCxnSpPr/>
      </xdr:nvCxnSpPr>
      <xdr:spPr>
        <a:xfrm>
          <a:off x="10388600" y="948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95290</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61BFC616-563E-42BF-AB5D-63CA87174773}"/>
            </a:ext>
          </a:extLst>
        </xdr:cNvPr>
        <xdr:cNvSpPr txBox="1"/>
      </xdr:nvSpPr>
      <xdr:spPr>
        <a:xfrm>
          <a:off x="10515600" y="10725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72413</xdr:rowOff>
    </xdr:from>
    <xdr:to>
      <xdr:col>55</xdr:col>
      <xdr:colOff>50800</xdr:colOff>
      <xdr:row>64</xdr:row>
      <xdr:rowOff>2563</xdr:rowOff>
    </xdr:to>
    <xdr:sp macro="" textlink="">
      <xdr:nvSpPr>
        <xdr:cNvPr id="235" name="フローチャート: 判断 234">
          <a:extLst>
            <a:ext uri="{FF2B5EF4-FFF2-40B4-BE49-F238E27FC236}">
              <a16:creationId xmlns:a16="http://schemas.microsoft.com/office/drawing/2014/main" id="{CA6F8ED0-C34C-4501-8BC5-8FC789835A97}"/>
            </a:ext>
          </a:extLst>
        </xdr:cNvPr>
        <xdr:cNvSpPr/>
      </xdr:nvSpPr>
      <xdr:spPr>
        <a:xfrm>
          <a:off x="10426700" y="1087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113952</xdr:rowOff>
    </xdr:from>
    <xdr:to>
      <xdr:col>50</xdr:col>
      <xdr:colOff>165100</xdr:colOff>
      <xdr:row>64</xdr:row>
      <xdr:rowOff>44102</xdr:rowOff>
    </xdr:to>
    <xdr:sp macro="" textlink="">
      <xdr:nvSpPr>
        <xdr:cNvPr id="236" name="フローチャート: 判断 235">
          <a:extLst>
            <a:ext uri="{FF2B5EF4-FFF2-40B4-BE49-F238E27FC236}">
              <a16:creationId xmlns:a16="http://schemas.microsoft.com/office/drawing/2014/main" id="{62E215A7-FE33-4D61-85BF-797E438E2D4E}"/>
            </a:ext>
          </a:extLst>
        </xdr:cNvPr>
        <xdr:cNvSpPr/>
      </xdr:nvSpPr>
      <xdr:spPr>
        <a:xfrm>
          <a:off x="9588500" y="10915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118660</xdr:rowOff>
    </xdr:from>
    <xdr:to>
      <xdr:col>46</xdr:col>
      <xdr:colOff>38100</xdr:colOff>
      <xdr:row>64</xdr:row>
      <xdr:rowOff>48810</xdr:rowOff>
    </xdr:to>
    <xdr:sp macro="" textlink="">
      <xdr:nvSpPr>
        <xdr:cNvPr id="237" name="フローチャート: 判断 236">
          <a:extLst>
            <a:ext uri="{FF2B5EF4-FFF2-40B4-BE49-F238E27FC236}">
              <a16:creationId xmlns:a16="http://schemas.microsoft.com/office/drawing/2014/main" id="{C94A9659-3D02-46A6-8658-CBF5151DD475}"/>
            </a:ext>
          </a:extLst>
        </xdr:cNvPr>
        <xdr:cNvSpPr/>
      </xdr:nvSpPr>
      <xdr:spPr>
        <a:xfrm>
          <a:off x="8699500" y="1092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114437</xdr:rowOff>
    </xdr:from>
    <xdr:to>
      <xdr:col>41</xdr:col>
      <xdr:colOff>101600</xdr:colOff>
      <xdr:row>64</xdr:row>
      <xdr:rowOff>44587</xdr:rowOff>
    </xdr:to>
    <xdr:sp macro="" textlink="">
      <xdr:nvSpPr>
        <xdr:cNvPr id="238" name="フローチャート: 判断 237">
          <a:extLst>
            <a:ext uri="{FF2B5EF4-FFF2-40B4-BE49-F238E27FC236}">
              <a16:creationId xmlns:a16="http://schemas.microsoft.com/office/drawing/2014/main" id="{7E417DB2-9C4F-4361-8735-43152A863316}"/>
            </a:ext>
          </a:extLst>
        </xdr:cNvPr>
        <xdr:cNvSpPr/>
      </xdr:nvSpPr>
      <xdr:spPr>
        <a:xfrm>
          <a:off x="7810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125120</xdr:rowOff>
    </xdr:from>
    <xdr:to>
      <xdr:col>36</xdr:col>
      <xdr:colOff>165100</xdr:colOff>
      <xdr:row>64</xdr:row>
      <xdr:rowOff>55270</xdr:rowOff>
    </xdr:to>
    <xdr:sp macro="" textlink="">
      <xdr:nvSpPr>
        <xdr:cNvPr id="239" name="フローチャート: 判断 238">
          <a:extLst>
            <a:ext uri="{FF2B5EF4-FFF2-40B4-BE49-F238E27FC236}">
              <a16:creationId xmlns:a16="http://schemas.microsoft.com/office/drawing/2014/main" id="{30A26EE8-BE98-4002-A8A4-52732C6A205B}"/>
            </a:ext>
          </a:extLst>
        </xdr:cNvPr>
        <xdr:cNvSpPr/>
      </xdr:nvSpPr>
      <xdr:spPr>
        <a:xfrm>
          <a:off x="6921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E9931C47-CA12-4B23-BED1-CE6660F0260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CB108BA9-9171-4B59-BA91-50639BA4DF6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EFF0AA8A-BACE-42C2-A543-1B0103BFCF5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E346C177-5F21-42CA-A073-6FB52F99EDB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B324E7D4-70A7-4F0C-98A8-F99A7CE3CC2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75768</xdr:rowOff>
    </xdr:from>
    <xdr:to>
      <xdr:col>55</xdr:col>
      <xdr:colOff>50800</xdr:colOff>
      <xdr:row>65</xdr:row>
      <xdr:rowOff>5918</xdr:rowOff>
    </xdr:to>
    <xdr:sp macro="" textlink="">
      <xdr:nvSpPr>
        <xdr:cNvPr id="245" name="楕円 244">
          <a:extLst>
            <a:ext uri="{FF2B5EF4-FFF2-40B4-BE49-F238E27FC236}">
              <a16:creationId xmlns:a16="http://schemas.microsoft.com/office/drawing/2014/main" id="{A0E1D2F3-84B6-4711-81CC-2877390C2731}"/>
            </a:ext>
          </a:extLst>
        </xdr:cNvPr>
        <xdr:cNvSpPr/>
      </xdr:nvSpPr>
      <xdr:spPr>
        <a:xfrm>
          <a:off x="10426700" y="1104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162145</xdr:rowOff>
    </xdr:from>
    <xdr:ext cx="534377" cy="259045"/>
    <xdr:sp macro="" textlink="">
      <xdr:nvSpPr>
        <xdr:cNvPr id="246" name="【橋りょう・トンネル】&#10;一人当たり有形固定資産（償却資産）額該当値テキスト">
          <a:extLst>
            <a:ext uri="{FF2B5EF4-FFF2-40B4-BE49-F238E27FC236}">
              <a16:creationId xmlns:a16="http://schemas.microsoft.com/office/drawing/2014/main" id="{7323D04C-62CC-4DDE-9BDD-0129DB455A28}"/>
            </a:ext>
          </a:extLst>
        </xdr:cNvPr>
        <xdr:cNvSpPr txBox="1"/>
      </xdr:nvSpPr>
      <xdr:spPr>
        <a:xfrm>
          <a:off x="10515600" y="1096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75819</xdr:rowOff>
    </xdr:from>
    <xdr:to>
      <xdr:col>50</xdr:col>
      <xdr:colOff>165100</xdr:colOff>
      <xdr:row>65</xdr:row>
      <xdr:rowOff>5969</xdr:rowOff>
    </xdr:to>
    <xdr:sp macro="" textlink="">
      <xdr:nvSpPr>
        <xdr:cNvPr id="247" name="楕円 246">
          <a:extLst>
            <a:ext uri="{FF2B5EF4-FFF2-40B4-BE49-F238E27FC236}">
              <a16:creationId xmlns:a16="http://schemas.microsoft.com/office/drawing/2014/main" id="{4AA29CE2-DFC1-494B-9F11-4EF78F59D42F}"/>
            </a:ext>
          </a:extLst>
        </xdr:cNvPr>
        <xdr:cNvSpPr/>
      </xdr:nvSpPr>
      <xdr:spPr>
        <a:xfrm>
          <a:off x="9588500" y="1104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126568</xdr:rowOff>
    </xdr:from>
    <xdr:to>
      <xdr:col>55</xdr:col>
      <xdr:colOff>0</xdr:colOff>
      <xdr:row>64</xdr:row>
      <xdr:rowOff>126619</xdr:rowOff>
    </xdr:to>
    <xdr:cxnSp macro="">
      <xdr:nvCxnSpPr>
        <xdr:cNvPr id="248" name="直線コネクタ 247">
          <a:extLst>
            <a:ext uri="{FF2B5EF4-FFF2-40B4-BE49-F238E27FC236}">
              <a16:creationId xmlns:a16="http://schemas.microsoft.com/office/drawing/2014/main" id="{25AA078F-F58D-4069-93ED-717F19F4EF98}"/>
            </a:ext>
          </a:extLst>
        </xdr:cNvPr>
        <xdr:cNvCxnSpPr/>
      </xdr:nvCxnSpPr>
      <xdr:spPr>
        <a:xfrm flipV="1">
          <a:off x="9639300" y="11099368"/>
          <a:ext cx="8382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75885</xdr:rowOff>
    </xdr:from>
    <xdr:to>
      <xdr:col>46</xdr:col>
      <xdr:colOff>38100</xdr:colOff>
      <xdr:row>65</xdr:row>
      <xdr:rowOff>6035</xdr:rowOff>
    </xdr:to>
    <xdr:sp macro="" textlink="">
      <xdr:nvSpPr>
        <xdr:cNvPr id="249" name="楕円 248">
          <a:extLst>
            <a:ext uri="{FF2B5EF4-FFF2-40B4-BE49-F238E27FC236}">
              <a16:creationId xmlns:a16="http://schemas.microsoft.com/office/drawing/2014/main" id="{BBB41222-C833-44FC-BB4A-29176AB411DF}"/>
            </a:ext>
          </a:extLst>
        </xdr:cNvPr>
        <xdr:cNvSpPr/>
      </xdr:nvSpPr>
      <xdr:spPr>
        <a:xfrm>
          <a:off x="8699500" y="1104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126619</xdr:rowOff>
    </xdr:from>
    <xdr:to>
      <xdr:col>50</xdr:col>
      <xdr:colOff>114300</xdr:colOff>
      <xdr:row>64</xdr:row>
      <xdr:rowOff>126685</xdr:rowOff>
    </xdr:to>
    <xdr:cxnSp macro="">
      <xdr:nvCxnSpPr>
        <xdr:cNvPr id="250" name="直線コネクタ 249">
          <a:extLst>
            <a:ext uri="{FF2B5EF4-FFF2-40B4-BE49-F238E27FC236}">
              <a16:creationId xmlns:a16="http://schemas.microsoft.com/office/drawing/2014/main" id="{712282D4-5C22-4069-B776-B69877A7D2E7}"/>
            </a:ext>
          </a:extLst>
        </xdr:cNvPr>
        <xdr:cNvCxnSpPr/>
      </xdr:nvCxnSpPr>
      <xdr:spPr>
        <a:xfrm flipV="1">
          <a:off x="8750300" y="11099419"/>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75935</xdr:rowOff>
    </xdr:from>
    <xdr:to>
      <xdr:col>41</xdr:col>
      <xdr:colOff>101600</xdr:colOff>
      <xdr:row>65</xdr:row>
      <xdr:rowOff>6085</xdr:rowOff>
    </xdr:to>
    <xdr:sp macro="" textlink="">
      <xdr:nvSpPr>
        <xdr:cNvPr id="251" name="楕円 250">
          <a:extLst>
            <a:ext uri="{FF2B5EF4-FFF2-40B4-BE49-F238E27FC236}">
              <a16:creationId xmlns:a16="http://schemas.microsoft.com/office/drawing/2014/main" id="{A348277E-020C-4DAA-B4F2-4A3436586774}"/>
            </a:ext>
          </a:extLst>
        </xdr:cNvPr>
        <xdr:cNvSpPr/>
      </xdr:nvSpPr>
      <xdr:spPr>
        <a:xfrm>
          <a:off x="7810500" y="1104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126685</xdr:rowOff>
    </xdr:from>
    <xdr:to>
      <xdr:col>45</xdr:col>
      <xdr:colOff>177800</xdr:colOff>
      <xdr:row>64</xdr:row>
      <xdr:rowOff>126735</xdr:rowOff>
    </xdr:to>
    <xdr:cxnSp macro="">
      <xdr:nvCxnSpPr>
        <xdr:cNvPr id="252" name="直線コネクタ 251">
          <a:extLst>
            <a:ext uri="{FF2B5EF4-FFF2-40B4-BE49-F238E27FC236}">
              <a16:creationId xmlns:a16="http://schemas.microsoft.com/office/drawing/2014/main" id="{86A6859E-7266-4F6E-97D8-967A6CE086D7}"/>
            </a:ext>
          </a:extLst>
        </xdr:cNvPr>
        <xdr:cNvCxnSpPr/>
      </xdr:nvCxnSpPr>
      <xdr:spPr>
        <a:xfrm flipV="1">
          <a:off x="7861300" y="11099485"/>
          <a:ext cx="8890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76387</xdr:rowOff>
    </xdr:from>
    <xdr:to>
      <xdr:col>36</xdr:col>
      <xdr:colOff>165100</xdr:colOff>
      <xdr:row>65</xdr:row>
      <xdr:rowOff>6537</xdr:rowOff>
    </xdr:to>
    <xdr:sp macro="" textlink="">
      <xdr:nvSpPr>
        <xdr:cNvPr id="253" name="楕円 252">
          <a:extLst>
            <a:ext uri="{FF2B5EF4-FFF2-40B4-BE49-F238E27FC236}">
              <a16:creationId xmlns:a16="http://schemas.microsoft.com/office/drawing/2014/main" id="{AA2F8E58-0AD6-40CD-ACD5-4174A83499F2}"/>
            </a:ext>
          </a:extLst>
        </xdr:cNvPr>
        <xdr:cNvSpPr/>
      </xdr:nvSpPr>
      <xdr:spPr>
        <a:xfrm>
          <a:off x="6921500" y="1104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126735</xdr:rowOff>
    </xdr:from>
    <xdr:to>
      <xdr:col>41</xdr:col>
      <xdr:colOff>50800</xdr:colOff>
      <xdr:row>64</xdr:row>
      <xdr:rowOff>127187</xdr:rowOff>
    </xdr:to>
    <xdr:cxnSp macro="">
      <xdr:nvCxnSpPr>
        <xdr:cNvPr id="254" name="直線コネクタ 253">
          <a:extLst>
            <a:ext uri="{FF2B5EF4-FFF2-40B4-BE49-F238E27FC236}">
              <a16:creationId xmlns:a16="http://schemas.microsoft.com/office/drawing/2014/main" id="{D8A2FF43-DEC2-4B5F-875C-61736D906B54}"/>
            </a:ext>
          </a:extLst>
        </xdr:cNvPr>
        <xdr:cNvCxnSpPr/>
      </xdr:nvCxnSpPr>
      <xdr:spPr>
        <a:xfrm flipV="1">
          <a:off x="6972300" y="11099535"/>
          <a:ext cx="889000" cy="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60629</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654168BA-0C71-4D05-8A63-BCBEEF1D2474}"/>
            </a:ext>
          </a:extLst>
        </xdr:cNvPr>
        <xdr:cNvSpPr txBox="1"/>
      </xdr:nvSpPr>
      <xdr:spPr>
        <a:xfrm>
          <a:off x="9327095" y="1069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65337</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A3CFF702-7097-443C-9D56-AA493CBDE313}"/>
            </a:ext>
          </a:extLst>
        </xdr:cNvPr>
        <xdr:cNvSpPr txBox="1"/>
      </xdr:nvSpPr>
      <xdr:spPr>
        <a:xfrm>
          <a:off x="8450795" y="1069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61114</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EB6D4D2C-D8FF-47BD-8986-AD930C48A09C}"/>
            </a:ext>
          </a:extLst>
        </xdr:cNvPr>
        <xdr:cNvSpPr txBox="1"/>
      </xdr:nvSpPr>
      <xdr:spPr>
        <a:xfrm>
          <a:off x="75617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71797</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DB54E258-6E3F-4A8F-BB56-6B9E723CBF39}"/>
            </a:ext>
          </a:extLst>
        </xdr:cNvPr>
        <xdr:cNvSpPr txBox="1"/>
      </xdr:nvSpPr>
      <xdr:spPr>
        <a:xfrm>
          <a:off x="6672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168546</xdr:rowOff>
    </xdr:from>
    <xdr:ext cx="534377" cy="259045"/>
    <xdr:sp macro="" textlink="">
      <xdr:nvSpPr>
        <xdr:cNvPr id="259" name="n_1mainValue【橋りょう・トンネル】&#10;一人当たり有形固定資産（償却資産）額">
          <a:extLst>
            <a:ext uri="{FF2B5EF4-FFF2-40B4-BE49-F238E27FC236}">
              <a16:creationId xmlns:a16="http://schemas.microsoft.com/office/drawing/2014/main" id="{49B1D792-92AB-47C1-A3F6-3083DA1EA94F}"/>
            </a:ext>
          </a:extLst>
        </xdr:cNvPr>
        <xdr:cNvSpPr txBox="1"/>
      </xdr:nvSpPr>
      <xdr:spPr>
        <a:xfrm>
          <a:off x="9359411" y="1114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168612</xdr:rowOff>
    </xdr:from>
    <xdr:ext cx="534377" cy="259045"/>
    <xdr:sp macro="" textlink="">
      <xdr:nvSpPr>
        <xdr:cNvPr id="260" name="n_2mainValue【橋りょう・トンネル】&#10;一人当たり有形固定資産（償却資産）額">
          <a:extLst>
            <a:ext uri="{FF2B5EF4-FFF2-40B4-BE49-F238E27FC236}">
              <a16:creationId xmlns:a16="http://schemas.microsoft.com/office/drawing/2014/main" id="{E4035DC8-7540-4801-A416-C3A83BDC11C0}"/>
            </a:ext>
          </a:extLst>
        </xdr:cNvPr>
        <xdr:cNvSpPr txBox="1"/>
      </xdr:nvSpPr>
      <xdr:spPr>
        <a:xfrm>
          <a:off x="8483111" y="1114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168662</xdr:rowOff>
    </xdr:from>
    <xdr:ext cx="534377" cy="259045"/>
    <xdr:sp macro="" textlink="">
      <xdr:nvSpPr>
        <xdr:cNvPr id="261" name="n_3mainValue【橋りょう・トンネル】&#10;一人当たり有形固定資産（償却資産）額">
          <a:extLst>
            <a:ext uri="{FF2B5EF4-FFF2-40B4-BE49-F238E27FC236}">
              <a16:creationId xmlns:a16="http://schemas.microsoft.com/office/drawing/2014/main" id="{F4AF0BBD-B546-418C-8704-8E22B8C8DEF1}"/>
            </a:ext>
          </a:extLst>
        </xdr:cNvPr>
        <xdr:cNvSpPr txBox="1"/>
      </xdr:nvSpPr>
      <xdr:spPr>
        <a:xfrm>
          <a:off x="7594111" y="1114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169114</xdr:rowOff>
    </xdr:from>
    <xdr:ext cx="534377" cy="259045"/>
    <xdr:sp macro="" textlink="">
      <xdr:nvSpPr>
        <xdr:cNvPr id="262" name="n_4mainValue【橋りょう・トンネル】&#10;一人当たり有形固定資産（償却資産）額">
          <a:extLst>
            <a:ext uri="{FF2B5EF4-FFF2-40B4-BE49-F238E27FC236}">
              <a16:creationId xmlns:a16="http://schemas.microsoft.com/office/drawing/2014/main" id="{97022203-B794-424B-BDCB-40CA337387E3}"/>
            </a:ext>
          </a:extLst>
        </xdr:cNvPr>
        <xdr:cNvSpPr txBox="1"/>
      </xdr:nvSpPr>
      <xdr:spPr>
        <a:xfrm>
          <a:off x="6705111" y="1114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429AA954-07FC-40D6-804D-738C6D32AE5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903004E-3114-4CC2-8008-D23C6455CAE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81CEBE5F-3460-4FE0-9D2D-7EDCF316809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344885AB-4820-4C2B-801A-6B2B12F19E6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81D2A84C-CDD8-4D40-AD54-B9B9F739BDA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A11B5FB9-600F-4CA1-B21B-50D3027DC5A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3D25CC9F-B67D-4088-9867-7C770255017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EEEBBC71-20E4-422D-A1A0-74BAD2E1E7D4}"/>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a:extLst>
            <a:ext uri="{FF2B5EF4-FFF2-40B4-BE49-F238E27FC236}">
              <a16:creationId xmlns:a16="http://schemas.microsoft.com/office/drawing/2014/main" id="{FD0A6C30-0602-4503-8228-70C59795579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a:extLst>
            <a:ext uri="{FF2B5EF4-FFF2-40B4-BE49-F238E27FC236}">
              <a16:creationId xmlns:a16="http://schemas.microsoft.com/office/drawing/2014/main" id="{4FD97260-3471-4045-A39C-301D7F997A1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a:extLst>
            <a:ext uri="{FF2B5EF4-FFF2-40B4-BE49-F238E27FC236}">
              <a16:creationId xmlns:a16="http://schemas.microsoft.com/office/drawing/2014/main" id="{62C30C84-DE96-4E44-8A42-BB7007E2D5A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a:extLst>
            <a:ext uri="{FF2B5EF4-FFF2-40B4-BE49-F238E27FC236}">
              <a16:creationId xmlns:a16="http://schemas.microsoft.com/office/drawing/2014/main" id="{A8C75D07-1E19-40B9-AAFD-03E80F976A8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a:extLst>
            <a:ext uri="{FF2B5EF4-FFF2-40B4-BE49-F238E27FC236}">
              <a16:creationId xmlns:a16="http://schemas.microsoft.com/office/drawing/2014/main" id="{7E9EBEAB-9064-46A7-AA4E-78424CB627A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a:extLst>
            <a:ext uri="{FF2B5EF4-FFF2-40B4-BE49-F238E27FC236}">
              <a16:creationId xmlns:a16="http://schemas.microsoft.com/office/drawing/2014/main" id="{AE0130E3-40D9-4D82-96FC-F1DE3FE9277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a:extLst>
            <a:ext uri="{FF2B5EF4-FFF2-40B4-BE49-F238E27FC236}">
              <a16:creationId xmlns:a16="http://schemas.microsoft.com/office/drawing/2014/main" id="{DF41CABA-05AD-4B3D-A95F-563DADFC9FE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a:extLst>
            <a:ext uri="{FF2B5EF4-FFF2-40B4-BE49-F238E27FC236}">
              <a16:creationId xmlns:a16="http://schemas.microsoft.com/office/drawing/2014/main" id="{6C6F10CC-0C47-4222-9DCA-5D02B2780764}"/>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a:extLst>
            <a:ext uri="{FF2B5EF4-FFF2-40B4-BE49-F238E27FC236}">
              <a16:creationId xmlns:a16="http://schemas.microsoft.com/office/drawing/2014/main" id="{F1B1BC58-CC97-4DE7-B87F-1518B671164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a:extLst>
            <a:ext uri="{FF2B5EF4-FFF2-40B4-BE49-F238E27FC236}">
              <a16:creationId xmlns:a16="http://schemas.microsoft.com/office/drawing/2014/main" id="{4B4AB02D-BCCA-416C-82B6-DEA99A248FA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a:extLst>
            <a:ext uri="{FF2B5EF4-FFF2-40B4-BE49-F238E27FC236}">
              <a16:creationId xmlns:a16="http://schemas.microsoft.com/office/drawing/2014/main" id="{D4A46EF2-4949-4303-8455-32093BCFDAC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a:extLst>
            <a:ext uri="{FF2B5EF4-FFF2-40B4-BE49-F238E27FC236}">
              <a16:creationId xmlns:a16="http://schemas.microsoft.com/office/drawing/2014/main" id="{F62975A8-F1C9-497B-8271-94EC3B4340C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a:extLst>
            <a:ext uri="{FF2B5EF4-FFF2-40B4-BE49-F238E27FC236}">
              <a16:creationId xmlns:a16="http://schemas.microsoft.com/office/drawing/2014/main" id="{A8834D3B-7E5E-4239-ABBD-7F81F6744F2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a:extLst>
            <a:ext uri="{FF2B5EF4-FFF2-40B4-BE49-F238E27FC236}">
              <a16:creationId xmlns:a16="http://schemas.microsoft.com/office/drawing/2014/main" id="{B84727BE-1714-4419-9169-38CC8EB8704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a:extLst>
            <a:ext uri="{FF2B5EF4-FFF2-40B4-BE49-F238E27FC236}">
              <a16:creationId xmlns:a16="http://schemas.microsoft.com/office/drawing/2014/main" id="{B4B5EF4F-2E39-4056-B68F-15861271AB7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a:extLst>
            <a:ext uri="{FF2B5EF4-FFF2-40B4-BE49-F238E27FC236}">
              <a16:creationId xmlns:a16="http://schemas.microsoft.com/office/drawing/2014/main" id="{76A5CBC0-DA1D-4951-B2E6-875EF5FEAC3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7" name="正方形/長方形 286">
          <a:extLst>
            <a:ext uri="{FF2B5EF4-FFF2-40B4-BE49-F238E27FC236}">
              <a16:creationId xmlns:a16="http://schemas.microsoft.com/office/drawing/2014/main" id="{8F692B00-A8A6-4296-B7B2-E74781CC1F6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8" name="正方形/長方形 287">
          <a:extLst>
            <a:ext uri="{FF2B5EF4-FFF2-40B4-BE49-F238E27FC236}">
              <a16:creationId xmlns:a16="http://schemas.microsoft.com/office/drawing/2014/main" id="{DDB383E6-125B-4A21-8CEB-838101F203C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9" name="正方形/長方形 288">
          <a:extLst>
            <a:ext uri="{FF2B5EF4-FFF2-40B4-BE49-F238E27FC236}">
              <a16:creationId xmlns:a16="http://schemas.microsoft.com/office/drawing/2014/main" id="{0B937B50-CD91-4E7A-8F6F-F82E969D703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0" name="正方形/長方形 289">
          <a:extLst>
            <a:ext uri="{FF2B5EF4-FFF2-40B4-BE49-F238E27FC236}">
              <a16:creationId xmlns:a16="http://schemas.microsoft.com/office/drawing/2014/main" id="{2E0693D9-D0DF-45E9-948D-DE0EAE0431D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1" name="正方形/長方形 290">
          <a:extLst>
            <a:ext uri="{FF2B5EF4-FFF2-40B4-BE49-F238E27FC236}">
              <a16:creationId xmlns:a16="http://schemas.microsoft.com/office/drawing/2014/main" id="{9F4D9A0E-E5A9-4E01-BE88-427CBD380CB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2" name="正方形/長方形 291">
          <a:extLst>
            <a:ext uri="{FF2B5EF4-FFF2-40B4-BE49-F238E27FC236}">
              <a16:creationId xmlns:a16="http://schemas.microsoft.com/office/drawing/2014/main" id="{4859318E-61ED-418C-AF4C-9940C275149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3" name="正方形/長方形 292">
          <a:extLst>
            <a:ext uri="{FF2B5EF4-FFF2-40B4-BE49-F238E27FC236}">
              <a16:creationId xmlns:a16="http://schemas.microsoft.com/office/drawing/2014/main" id="{90CCA81E-4888-497B-B79B-61E02EDD4AB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4" name="正方形/長方形 293">
          <a:extLst>
            <a:ext uri="{FF2B5EF4-FFF2-40B4-BE49-F238E27FC236}">
              <a16:creationId xmlns:a16="http://schemas.microsoft.com/office/drawing/2014/main" id="{263B2810-52F1-4048-8F25-71EB43B91E4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a:extLst>
            <a:ext uri="{FF2B5EF4-FFF2-40B4-BE49-F238E27FC236}">
              <a16:creationId xmlns:a16="http://schemas.microsoft.com/office/drawing/2014/main" id="{406A0D0F-B302-4815-9B4E-CF3EE96D7DE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a:extLst>
            <a:ext uri="{FF2B5EF4-FFF2-40B4-BE49-F238E27FC236}">
              <a16:creationId xmlns:a16="http://schemas.microsoft.com/office/drawing/2014/main" id="{57726112-CA82-4266-B332-F9E616B8CFA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a:extLst>
            <a:ext uri="{FF2B5EF4-FFF2-40B4-BE49-F238E27FC236}">
              <a16:creationId xmlns:a16="http://schemas.microsoft.com/office/drawing/2014/main" id="{8B99DBC7-888C-4F0A-9690-D200A68A662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a:extLst>
            <a:ext uri="{FF2B5EF4-FFF2-40B4-BE49-F238E27FC236}">
              <a16:creationId xmlns:a16="http://schemas.microsoft.com/office/drawing/2014/main" id="{19BB0F14-2068-4DDF-8D3B-3B177E0B94F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a:extLst>
            <a:ext uri="{FF2B5EF4-FFF2-40B4-BE49-F238E27FC236}">
              <a16:creationId xmlns:a16="http://schemas.microsoft.com/office/drawing/2014/main" id="{ECEB9315-BA14-4D8A-80C6-E079E9A5C58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a:extLst>
            <a:ext uri="{FF2B5EF4-FFF2-40B4-BE49-F238E27FC236}">
              <a16:creationId xmlns:a16="http://schemas.microsoft.com/office/drawing/2014/main" id="{8C621888-8B86-4647-A1AE-1A801266424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a:extLst>
            <a:ext uri="{FF2B5EF4-FFF2-40B4-BE49-F238E27FC236}">
              <a16:creationId xmlns:a16="http://schemas.microsoft.com/office/drawing/2014/main" id="{C00EE8E1-612A-4CFE-BA24-7C71D7D301E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a:extLst>
            <a:ext uri="{FF2B5EF4-FFF2-40B4-BE49-F238E27FC236}">
              <a16:creationId xmlns:a16="http://schemas.microsoft.com/office/drawing/2014/main" id="{9A320524-57C4-4BB1-9B49-A98D0CD2D4EE}"/>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3" name="正方形/長方形 302">
          <a:extLst>
            <a:ext uri="{FF2B5EF4-FFF2-40B4-BE49-F238E27FC236}">
              <a16:creationId xmlns:a16="http://schemas.microsoft.com/office/drawing/2014/main" id="{8F72EC7D-A0B0-45C1-B972-62949DECBE0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4" name="正方形/長方形 303">
          <a:extLst>
            <a:ext uri="{FF2B5EF4-FFF2-40B4-BE49-F238E27FC236}">
              <a16:creationId xmlns:a16="http://schemas.microsoft.com/office/drawing/2014/main" id="{4FE91092-61AB-4FEC-BD44-4A5D541607D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5" name="正方形/長方形 304">
          <a:extLst>
            <a:ext uri="{FF2B5EF4-FFF2-40B4-BE49-F238E27FC236}">
              <a16:creationId xmlns:a16="http://schemas.microsoft.com/office/drawing/2014/main" id="{A766CC09-FEDA-4D88-BB2A-75772914504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6" name="正方形/長方形 305">
          <a:extLst>
            <a:ext uri="{FF2B5EF4-FFF2-40B4-BE49-F238E27FC236}">
              <a16:creationId xmlns:a16="http://schemas.microsoft.com/office/drawing/2014/main" id="{938EEEF5-C725-4956-832A-06B4F57E75F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7" name="正方形/長方形 306">
          <a:extLst>
            <a:ext uri="{FF2B5EF4-FFF2-40B4-BE49-F238E27FC236}">
              <a16:creationId xmlns:a16="http://schemas.microsoft.com/office/drawing/2014/main" id="{4C294DEB-0097-4E01-8BB0-D1D85F1E389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8" name="正方形/長方形 307">
          <a:extLst>
            <a:ext uri="{FF2B5EF4-FFF2-40B4-BE49-F238E27FC236}">
              <a16:creationId xmlns:a16="http://schemas.microsoft.com/office/drawing/2014/main" id="{4F234474-73B2-4367-9944-827DDAFA222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9" name="正方形/長方形 308">
          <a:extLst>
            <a:ext uri="{FF2B5EF4-FFF2-40B4-BE49-F238E27FC236}">
              <a16:creationId xmlns:a16="http://schemas.microsoft.com/office/drawing/2014/main" id="{EE6BFECB-0E74-43FA-8069-176A3C2DC90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0" name="正方形/長方形 309">
          <a:extLst>
            <a:ext uri="{FF2B5EF4-FFF2-40B4-BE49-F238E27FC236}">
              <a16:creationId xmlns:a16="http://schemas.microsoft.com/office/drawing/2014/main" id="{D36C29D4-1B12-4D62-950D-B1D556528F2F}"/>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1" name="正方形/長方形 310">
          <a:extLst>
            <a:ext uri="{FF2B5EF4-FFF2-40B4-BE49-F238E27FC236}">
              <a16:creationId xmlns:a16="http://schemas.microsoft.com/office/drawing/2014/main" id="{BFC61E2B-FC80-4867-95BF-ED2AB62C1B6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2" name="正方形/長方形 311">
          <a:extLst>
            <a:ext uri="{FF2B5EF4-FFF2-40B4-BE49-F238E27FC236}">
              <a16:creationId xmlns:a16="http://schemas.microsoft.com/office/drawing/2014/main" id="{758E5568-B14B-46ED-AB10-1C2F51729B4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3" name="正方形/長方形 312">
          <a:extLst>
            <a:ext uri="{FF2B5EF4-FFF2-40B4-BE49-F238E27FC236}">
              <a16:creationId xmlns:a16="http://schemas.microsoft.com/office/drawing/2014/main" id="{E5E7D5C7-ECAE-429E-B1FE-38BB2A8B78C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4" name="正方形/長方形 313">
          <a:extLst>
            <a:ext uri="{FF2B5EF4-FFF2-40B4-BE49-F238E27FC236}">
              <a16:creationId xmlns:a16="http://schemas.microsoft.com/office/drawing/2014/main" id="{D96DCDFF-E38B-4EAC-8D03-2130A97C687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5" name="正方形/長方形 314">
          <a:extLst>
            <a:ext uri="{FF2B5EF4-FFF2-40B4-BE49-F238E27FC236}">
              <a16:creationId xmlns:a16="http://schemas.microsoft.com/office/drawing/2014/main" id="{26168D3B-D69C-4D85-A99C-9F575C3AF5C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6" name="正方形/長方形 315">
          <a:extLst>
            <a:ext uri="{FF2B5EF4-FFF2-40B4-BE49-F238E27FC236}">
              <a16:creationId xmlns:a16="http://schemas.microsoft.com/office/drawing/2014/main" id="{7829F4B7-8430-44F2-86CD-049046FC8DA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7" name="正方形/長方形 316">
          <a:extLst>
            <a:ext uri="{FF2B5EF4-FFF2-40B4-BE49-F238E27FC236}">
              <a16:creationId xmlns:a16="http://schemas.microsoft.com/office/drawing/2014/main" id="{0E882D8A-1C0E-4473-869F-90D24FF65F3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8" name="正方形/長方形 317">
          <a:extLst>
            <a:ext uri="{FF2B5EF4-FFF2-40B4-BE49-F238E27FC236}">
              <a16:creationId xmlns:a16="http://schemas.microsoft.com/office/drawing/2014/main" id="{8B4525CB-8DAC-4E2E-A244-1E9C6FF99A9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9" name="テキスト ボックス 318">
          <a:extLst>
            <a:ext uri="{FF2B5EF4-FFF2-40B4-BE49-F238E27FC236}">
              <a16:creationId xmlns:a16="http://schemas.microsoft.com/office/drawing/2014/main" id="{A6688577-44E9-4AB7-8F70-0B1DF4718C6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0" name="直線コネクタ 319">
          <a:extLst>
            <a:ext uri="{FF2B5EF4-FFF2-40B4-BE49-F238E27FC236}">
              <a16:creationId xmlns:a16="http://schemas.microsoft.com/office/drawing/2014/main" id="{3312A759-E335-4F9C-9A75-DFBFB1F3157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21" name="テキスト ボックス 320">
          <a:extLst>
            <a:ext uri="{FF2B5EF4-FFF2-40B4-BE49-F238E27FC236}">
              <a16:creationId xmlns:a16="http://schemas.microsoft.com/office/drawing/2014/main" id="{67457CFB-3556-4382-A32C-4A16140B252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22" name="直線コネクタ 321">
          <a:extLst>
            <a:ext uri="{FF2B5EF4-FFF2-40B4-BE49-F238E27FC236}">
              <a16:creationId xmlns:a16="http://schemas.microsoft.com/office/drawing/2014/main" id="{C21401CA-E99C-4334-8FC6-2705B21075EE}"/>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23" name="テキスト ボックス 322">
          <a:extLst>
            <a:ext uri="{FF2B5EF4-FFF2-40B4-BE49-F238E27FC236}">
              <a16:creationId xmlns:a16="http://schemas.microsoft.com/office/drawing/2014/main" id="{0EDF340C-3DA0-4F7F-9753-9249F57DAA82}"/>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4" name="直線コネクタ 323">
          <a:extLst>
            <a:ext uri="{FF2B5EF4-FFF2-40B4-BE49-F238E27FC236}">
              <a16:creationId xmlns:a16="http://schemas.microsoft.com/office/drawing/2014/main" id="{E454547B-FE7A-48B2-A3A9-1D8B61AB9F01}"/>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5" name="テキスト ボックス 324">
          <a:extLst>
            <a:ext uri="{FF2B5EF4-FFF2-40B4-BE49-F238E27FC236}">
              <a16:creationId xmlns:a16="http://schemas.microsoft.com/office/drawing/2014/main" id="{C998963F-FA9A-4EFB-A0A1-A7907BEC4F5A}"/>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6" name="直線コネクタ 325">
          <a:extLst>
            <a:ext uri="{FF2B5EF4-FFF2-40B4-BE49-F238E27FC236}">
              <a16:creationId xmlns:a16="http://schemas.microsoft.com/office/drawing/2014/main" id="{E218E381-9E3D-473A-957C-DA3F65A737F9}"/>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7" name="テキスト ボックス 326">
          <a:extLst>
            <a:ext uri="{FF2B5EF4-FFF2-40B4-BE49-F238E27FC236}">
              <a16:creationId xmlns:a16="http://schemas.microsoft.com/office/drawing/2014/main" id="{17AD146B-288B-47EB-99C7-02A64B1FD97D}"/>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28" name="直線コネクタ 327">
          <a:extLst>
            <a:ext uri="{FF2B5EF4-FFF2-40B4-BE49-F238E27FC236}">
              <a16:creationId xmlns:a16="http://schemas.microsoft.com/office/drawing/2014/main" id="{FCBE4EC1-7654-4DAA-8152-C28517D9CE8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29" name="テキスト ボックス 328">
          <a:extLst>
            <a:ext uri="{FF2B5EF4-FFF2-40B4-BE49-F238E27FC236}">
              <a16:creationId xmlns:a16="http://schemas.microsoft.com/office/drawing/2014/main" id="{E9BFE745-BED0-47EA-ACCF-B43E49895B62}"/>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30" name="直線コネクタ 329">
          <a:extLst>
            <a:ext uri="{FF2B5EF4-FFF2-40B4-BE49-F238E27FC236}">
              <a16:creationId xmlns:a16="http://schemas.microsoft.com/office/drawing/2014/main" id="{2C8EEA83-1764-4708-A5D4-8243E3D82219}"/>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31" name="テキスト ボックス 330">
          <a:extLst>
            <a:ext uri="{FF2B5EF4-FFF2-40B4-BE49-F238E27FC236}">
              <a16:creationId xmlns:a16="http://schemas.microsoft.com/office/drawing/2014/main" id="{0F10146C-CB36-4736-BFDF-4585A89833D8}"/>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2" name="直線コネクタ 331">
          <a:extLst>
            <a:ext uri="{FF2B5EF4-FFF2-40B4-BE49-F238E27FC236}">
              <a16:creationId xmlns:a16="http://schemas.microsoft.com/office/drawing/2014/main" id="{6D747937-D5F6-41B2-BDA4-98848A71B85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33" name="テキスト ボックス 332">
          <a:extLst>
            <a:ext uri="{FF2B5EF4-FFF2-40B4-BE49-F238E27FC236}">
              <a16:creationId xmlns:a16="http://schemas.microsoft.com/office/drawing/2014/main" id="{C5574FB9-BF06-4583-A1BB-B02B599F4B07}"/>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4" name="【学校施設】&#10;有形固定資産減価償却率グラフ枠">
          <a:extLst>
            <a:ext uri="{FF2B5EF4-FFF2-40B4-BE49-F238E27FC236}">
              <a16:creationId xmlns:a16="http://schemas.microsoft.com/office/drawing/2014/main" id="{E89B692B-3598-4314-95CB-2F4C2212E01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142875</xdr:rowOff>
    </xdr:from>
    <xdr:to>
      <xdr:col>85</xdr:col>
      <xdr:colOff>126364</xdr:colOff>
      <xdr:row>63</xdr:row>
      <xdr:rowOff>40005</xdr:rowOff>
    </xdr:to>
    <xdr:cxnSp macro="">
      <xdr:nvCxnSpPr>
        <xdr:cNvPr id="335" name="直線コネクタ 334">
          <a:extLst>
            <a:ext uri="{FF2B5EF4-FFF2-40B4-BE49-F238E27FC236}">
              <a16:creationId xmlns:a16="http://schemas.microsoft.com/office/drawing/2014/main" id="{B70A58FD-A7BF-4479-A6E6-1C171D9A27D9}"/>
            </a:ext>
          </a:extLst>
        </xdr:cNvPr>
        <xdr:cNvCxnSpPr/>
      </xdr:nvCxnSpPr>
      <xdr:spPr>
        <a:xfrm flipV="1">
          <a:off x="16318864" y="9744075"/>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43832</xdr:rowOff>
    </xdr:from>
    <xdr:ext cx="405111" cy="259045"/>
    <xdr:sp macro="" textlink="">
      <xdr:nvSpPr>
        <xdr:cNvPr id="336" name="【学校施設】&#10;有形固定資産減価償却率最小値テキスト">
          <a:extLst>
            <a:ext uri="{FF2B5EF4-FFF2-40B4-BE49-F238E27FC236}">
              <a16:creationId xmlns:a16="http://schemas.microsoft.com/office/drawing/2014/main" id="{E944368B-FD7A-47B3-8B80-8DAB6755B654}"/>
            </a:ext>
          </a:extLst>
        </xdr:cNvPr>
        <xdr:cNvSpPr txBox="1"/>
      </xdr:nvSpPr>
      <xdr:spPr>
        <a:xfrm>
          <a:off x="16357600" y="1084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40005</xdr:rowOff>
    </xdr:from>
    <xdr:to>
      <xdr:col>86</xdr:col>
      <xdr:colOff>25400</xdr:colOff>
      <xdr:row>63</xdr:row>
      <xdr:rowOff>40005</xdr:rowOff>
    </xdr:to>
    <xdr:cxnSp macro="">
      <xdr:nvCxnSpPr>
        <xdr:cNvPr id="337" name="直線コネクタ 336">
          <a:extLst>
            <a:ext uri="{FF2B5EF4-FFF2-40B4-BE49-F238E27FC236}">
              <a16:creationId xmlns:a16="http://schemas.microsoft.com/office/drawing/2014/main" id="{599D78CA-44EF-4ACB-8FB4-56B53017B8D1}"/>
            </a:ext>
          </a:extLst>
        </xdr:cNvPr>
        <xdr:cNvCxnSpPr/>
      </xdr:nvCxnSpPr>
      <xdr:spPr>
        <a:xfrm>
          <a:off x="16230600" y="1084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89552</xdr:rowOff>
    </xdr:from>
    <xdr:ext cx="405111" cy="259045"/>
    <xdr:sp macro="" textlink="">
      <xdr:nvSpPr>
        <xdr:cNvPr id="338" name="【学校施設】&#10;有形固定資産減価償却率最大値テキスト">
          <a:extLst>
            <a:ext uri="{FF2B5EF4-FFF2-40B4-BE49-F238E27FC236}">
              <a16:creationId xmlns:a16="http://schemas.microsoft.com/office/drawing/2014/main" id="{4844E759-37DE-4DC8-8889-F2EE5791E9E5}"/>
            </a:ext>
          </a:extLst>
        </xdr:cNvPr>
        <xdr:cNvSpPr txBox="1"/>
      </xdr:nvSpPr>
      <xdr:spPr>
        <a:xfrm>
          <a:off x="16357600" y="951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142875</xdr:rowOff>
    </xdr:from>
    <xdr:to>
      <xdr:col>86</xdr:col>
      <xdr:colOff>25400</xdr:colOff>
      <xdr:row>56</xdr:row>
      <xdr:rowOff>142875</xdr:rowOff>
    </xdr:to>
    <xdr:cxnSp macro="">
      <xdr:nvCxnSpPr>
        <xdr:cNvPr id="339" name="直線コネクタ 338">
          <a:extLst>
            <a:ext uri="{FF2B5EF4-FFF2-40B4-BE49-F238E27FC236}">
              <a16:creationId xmlns:a16="http://schemas.microsoft.com/office/drawing/2014/main" id="{AAD88096-09C7-4E52-9E26-0446799D8A84}"/>
            </a:ext>
          </a:extLst>
        </xdr:cNvPr>
        <xdr:cNvCxnSpPr/>
      </xdr:nvCxnSpPr>
      <xdr:spPr>
        <a:xfrm>
          <a:off x="16230600" y="974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135272</xdr:rowOff>
    </xdr:from>
    <xdr:ext cx="405111" cy="259045"/>
    <xdr:sp macro="" textlink="">
      <xdr:nvSpPr>
        <xdr:cNvPr id="340" name="【学校施設】&#10;有形固定資産減価償却率平均値テキスト">
          <a:extLst>
            <a:ext uri="{FF2B5EF4-FFF2-40B4-BE49-F238E27FC236}">
              <a16:creationId xmlns:a16="http://schemas.microsoft.com/office/drawing/2014/main" id="{695E9E47-762A-4991-96E9-91E84AB55F15}"/>
            </a:ext>
          </a:extLst>
        </xdr:cNvPr>
        <xdr:cNvSpPr txBox="1"/>
      </xdr:nvSpPr>
      <xdr:spPr>
        <a:xfrm>
          <a:off x="16357600" y="1025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156845</xdr:rowOff>
    </xdr:from>
    <xdr:to>
      <xdr:col>85</xdr:col>
      <xdr:colOff>177800</xdr:colOff>
      <xdr:row>60</xdr:row>
      <xdr:rowOff>86995</xdr:rowOff>
    </xdr:to>
    <xdr:sp macro="" textlink="">
      <xdr:nvSpPr>
        <xdr:cNvPr id="341" name="フローチャート: 判断 340">
          <a:extLst>
            <a:ext uri="{FF2B5EF4-FFF2-40B4-BE49-F238E27FC236}">
              <a16:creationId xmlns:a16="http://schemas.microsoft.com/office/drawing/2014/main" id="{AE5C130F-3AB1-4906-BA9A-B77FA18D8326}"/>
            </a:ext>
          </a:extLst>
        </xdr:cNvPr>
        <xdr:cNvSpPr/>
      </xdr:nvSpPr>
      <xdr:spPr>
        <a:xfrm>
          <a:off x="162687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13970</xdr:rowOff>
    </xdr:from>
    <xdr:to>
      <xdr:col>81</xdr:col>
      <xdr:colOff>101600</xdr:colOff>
      <xdr:row>60</xdr:row>
      <xdr:rowOff>115570</xdr:rowOff>
    </xdr:to>
    <xdr:sp macro="" textlink="">
      <xdr:nvSpPr>
        <xdr:cNvPr id="342" name="フローチャート: 判断 341">
          <a:extLst>
            <a:ext uri="{FF2B5EF4-FFF2-40B4-BE49-F238E27FC236}">
              <a16:creationId xmlns:a16="http://schemas.microsoft.com/office/drawing/2014/main" id="{1545426C-04CD-4F5A-8A48-2DBB0A121882}"/>
            </a:ext>
          </a:extLst>
        </xdr:cNvPr>
        <xdr:cNvSpPr/>
      </xdr:nvSpPr>
      <xdr:spPr>
        <a:xfrm>
          <a:off x="15430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343" name="フローチャート: 判断 342">
          <a:extLst>
            <a:ext uri="{FF2B5EF4-FFF2-40B4-BE49-F238E27FC236}">
              <a16:creationId xmlns:a16="http://schemas.microsoft.com/office/drawing/2014/main" id="{1B570229-967F-4C3C-8FC8-3ADBABC26AD5}"/>
            </a:ext>
          </a:extLst>
        </xdr:cNvPr>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154940</xdr:rowOff>
    </xdr:from>
    <xdr:to>
      <xdr:col>72</xdr:col>
      <xdr:colOff>38100</xdr:colOff>
      <xdr:row>60</xdr:row>
      <xdr:rowOff>85090</xdr:rowOff>
    </xdr:to>
    <xdr:sp macro="" textlink="">
      <xdr:nvSpPr>
        <xdr:cNvPr id="344" name="フローチャート: 判断 343">
          <a:extLst>
            <a:ext uri="{FF2B5EF4-FFF2-40B4-BE49-F238E27FC236}">
              <a16:creationId xmlns:a16="http://schemas.microsoft.com/office/drawing/2014/main" id="{A7E97A5E-F146-4C60-8118-00065D80228E}"/>
            </a:ext>
          </a:extLst>
        </xdr:cNvPr>
        <xdr:cNvSpPr/>
      </xdr:nvSpPr>
      <xdr:spPr>
        <a:xfrm>
          <a:off x="13652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345" name="フローチャート: 判断 344">
          <a:extLst>
            <a:ext uri="{FF2B5EF4-FFF2-40B4-BE49-F238E27FC236}">
              <a16:creationId xmlns:a16="http://schemas.microsoft.com/office/drawing/2014/main" id="{2662B482-0F83-463F-8053-6565EEF024BB}"/>
            </a:ext>
          </a:extLst>
        </xdr:cNvPr>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6" name="テキスト ボックス 345">
          <a:extLst>
            <a:ext uri="{FF2B5EF4-FFF2-40B4-BE49-F238E27FC236}">
              <a16:creationId xmlns:a16="http://schemas.microsoft.com/office/drawing/2014/main" id="{6172CFFA-994A-4139-9C9B-A151D3550B5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7" name="テキスト ボックス 346">
          <a:extLst>
            <a:ext uri="{FF2B5EF4-FFF2-40B4-BE49-F238E27FC236}">
              <a16:creationId xmlns:a16="http://schemas.microsoft.com/office/drawing/2014/main" id="{98A63E16-8298-48CB-B394-76AF0708B84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8" name="テキスト ボックス 347">
          <a:extLst>
            <a:ext uri="{FF2B5EF4-FFF2-40B4-BE49-F238E27FC236}">
              <a16:creationId xmlns:a16="http://schemas.microsoft.com/office/drawing/2014/main" id="{E408A6A0-EEDD-425F-B6E4-8CB9C3E8700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9" name="テキスト ボックス 348">
          <a:extLst>
            <a:ext uri="{FF2B5EF4-FFF2-40B4-BE49-F238E27FC236}">
              <a16:creationId xmlns:a16="http://schemas.microsoft.com/office/drawing/2014/main" id="{F4F77490-9BF3-41A4-B51C-16BF5EF1527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0" name="テキスト ボックス 349">
          <a:extLst>
            <a:ext uri="{FF2B5EF4-FFF2-40B4-BE49-F238E27FC236}">
              <a16:creationId xmlns:a16="http://schemas.microsoft.com/office/drawing/2014/main" id="{485E8760-85A8-4113-B128-15C6A0AEC5E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86360</xdr:rowOff>
    </xdr:from>
    <xdr:to>
      <xdr:col>85</xdr:col>
      <xdr:colOff>177800</xdr:colOff>
      <xdr:row>60</xdr:row>
      <xdr:rowOff>16510</xdr:rowOff>
    </xdr:to>
    <xdr:sp macro="" textlink="">
      <xdr:nvSpPr>
        <xdr:cNvPr id="351" name="楕円 350">
          <a:extLst>
            <a:ext uri="{FF2B5EF4-FFF2-40B4-BE49-F238E27FC236}">
              <a16:creationId xmlns:a16="http://schemas.microsoft.com/office/drawing/2014/main" id="{DE1343B0-805E-455B-B9A8-C153EC603CA6}"/>
            </a:ext>
          </a:extLst>
        </xdr:cNvPr>
        <xdr:cNvSpPr/>
      </xdr:nvSpPr>
      <xdr:spPr>
        <a:xfrm>
          <a:off x="162687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109237</xdr:rowOff>
    </xdr:from>
    <xdr:ext cx="405111" cy="259045"/>
    <xdr:sp macro="" textlink="">
      <xdr:nvSpPr>
        <xdr:cNvPr id="352" name="【学校施設】&#10;有形固定資産減価償却率該当値テキスト">
          <a:extLst>
            <a:ext uri="{FF2B5EF4-FFF2-40B4-BE49-F238E27FC236}">
              <a16:creationId xmlns:a16="http://schemas.microsoft.com/office/drawing/2014/main" id="{F7B6047E-D3E2-4488-A92E-401966B7A0E3}"/>
            </a:ext>
          </a:extLst>
        </xdr:cNvPr>
        <xdr:cNvSpPr txBox="1"/>
      </xdr:nvSpPr>
      <xdr:spPr>
        <a:xfrm>
          <a:off x="16357600"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46355</xdr:rowOff>
    </xdr:from>
    <xdr:to>
      <xdr:col>81</xdr:col>
      <xdr:colOff>101600</xdr:colOff>
      <xdr:row>59</xdr:row>
      <xdr:rowOff>147955</xdr:rowOff>
    </xdr:to>
    <xdr:sp macro="" textlink="">
      <xdr:nvSpPr>
        <xdr:cNvPr id="353" name="楕円 352">
          <a:extLst>
            <a:ext uri="{FF2B5EF4-FFF2-40B4-BE49-F238E27FC236}">
              <a16:creationId xmlns:a16="http://schemas.microsoft.com/office/drawing/2014/main" id="{215BEFEE-E2E4-44A1-A6F9-F7DA0C6FDD2B}"/>
            </a:ext>
          </a:extLst>
        </xdr:cNvPr>
        <xdr:cNvSpPr/>
      </xdr:nvSpPr>
      <xdr:spPr>
        <a:xfrm>
          <a:off x="154305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97155</xdr:rowOff>
    </xdr:from>
    <xdr:to>
      <xdr:col>85</xdr:col>
      <xdr:colOff>127000</xdr:colOff>
      <xdr:row>59</xdr:row>
      <xdr:rowOff>137160</xdr:rowOff>
    </xdr:to>
    <xdr:cxnSp macro="">
      <xdr:nvCxnSpPr>
        <xdr:cNvPr id="354" name="直線コネクタ 353">
          <a:extLst>
            <a:ext uri="{FF2B5EF4-FFF2-40B4-BE49-F238E27FC236}">
              <a16:creationId xmlns:a16="http://schemas.microsoft.com/office/drawing/2014/main" id="{8CDD6441-629C-4938-8E49-CCB93720CC0C}"/>
            </a:ext>
          </a:extLst>
        </xdr:cNvPr>
        <xdr:cNvCxnSpPr/>
      </xdr:nvCxnSpPr>
      <xdr:spPr>
        <a:xfrm>
          <a:off x="15481300" y="1021270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2540</xdr:rowOff>
    </xdr:from>
    <xdr:to>
      <xdr:col>76</xdr:col>
      <xdr:colOff>165100</xdr:colOff>
      <xdr:row>59</xdr:row>
      <xdr:rowOff>104140</xdr:rowOff>
    </xdr:to>
    <xdr:sp macro="" textlink="">
      <xdr:nvSpPr>
        <xdr:cNvPr id="355" name="楕円 354">
          <a:extLst>
            <a:ext uri="{FF2B5EF4-FFF2-40B4-BE49-F238E27FC236}">
              <a16:creationId xmlns:a16="http://schemas.microsoft.com/office/drawing/2014/main" id="{4A9CEA62-6717-40A9-8023-D261A7D3EF83}"/>
            </a:ext>
          </a:extLst>
        </xdr:cNvPr>
        <xdr:cNvSpPr/>
      </xdr:nvSpPr>
      <xdr:spPr>
        <a:xfrm>
          <a:off x="145415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53340</xdr:rowOff>
    </xdr:from>
    <xdr:to>
      <xdr:col>81</xdr:col>
      <xdr:colOff>50800</xdr:colOff>
      <xdr:row>59</xdr:row>
      <xdr:rowOff>97155</xdr:rowOff>
    </xdr:to>
    <xdr:cxnSp macro="">
      <xdr:nvCxnSpPr>
        <xdr:cNvPr id="356" name="直線コネクタ 355">
          <a:extLst>
            <a:ext uri="{FF2B5EF4-FFF2-40B4-BE49-F238E27FC236}">
              <a16:creationId xmlns:a16="http://schemas.microsoft.com/office/drawing/2014/main" id="{9F5E8D3A-A045-435E-B5C1-ED3EB6D01CA5}"/>
            </a:ext>
          </a:extLst>
        </xdr:cNvPr>
        <xdr:cNvCxnSpPr/>
      </xdr:nvCxnSpPr>
      <xdr:spPr>
        <a:xfrm>
          <a:off x="14592300" y="1016889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128270</xdr:rowOff>
    </xdr:from>
    <xdr:to>
      <xdr:col>72</xdr:col>
      <xdr:colOff>38100</xdr:colOff>
      <xdr:row>59</xdr:row>
      <xdr:rowOff>58420</xdr:rowOff>
    </xdr:to>
    <xdr:sp macro="" textlink="">
      <xdr:nvSpPr>
        <xdr:cNvPr id="357" name="楕円 356">
          <a:extLst>
            <a:ext uri="{FF2B5EF4-FFF2-40B4-BE49-F238E27FC236}">
              <a16:creationId xmlns:a16="http://schemas.microsoft.com/office/drawing/2014/main" id="{68F30188-2332-4541-B83A-2BA4BE7D15B6}"/>
            </a:ext>
          </a:extLst>
        </xdr:cNvPr>
        <xdr:cNvSpPr/>
      </xdr:nvSpPr>
      <xdr:spPr>
        <a:xfrm>
          <a:off x="136525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7620</xdr:rowOff>
    </xdr:from>
    <xdr:to>
      <xdr:col>76</xdr:col>
      <xdr:colOff>114300</xdr:colOff>
      <xdr:row>59</xdr:row>
      <xdr:rowOff>53340</xdr:rowOff>
    </xdr:to>
    <xdr:cxnSp macro="">
      <xdr:nvCxnSpPr>
        <xdr:cNvPr id="358" name="直線コネクタ 357">
          <a:extLst>
            <a:ext uri="{FF2B5EF4-FFF2-40B4-BE49-F238E27FC236}">
              <a16:creationId xmlns:a16="http://schemas.microsoft.com/office/drawing/2014/main" id="{29EF31F8-EAE7-4505-A4F4-F6CA20B460CF}"/>
            </a:ext>
          </a:extLst>
        </xdr:cNvPr>
        <xdr:cNvCxnSpPr/>
      </xdr:nvCxnSpPr>
      <xdr:spPr>
        <a:xfrm>
          <a:off x="13703300" y="1012317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141605</xdr:rowOff>
    </xdr:from>
    <xdr:to>
      <xdr:col>67</xdr:col>
      <xdr:colOff>101600</xdr:colOff>
      <xdr:row>58</xdr:row>
      <xdr:rowOff>71755</xdr:rowOff>
    </xdr:to>
    <xdr:sp macro="" textlink="">
      <xdr:nvSpPr>
        <xdr:cNvPr id="359" name="楕円 358">
          <a:extLst>
            <a:ext uri="{FF2B5EF4-FFF2-40B4-BE49-F238E27FC236}">
              <a16:creationId xmlns:a16="http://schemas.microsoft.com/office/drawing/2014/main" id="{3412792D-8506-45A9-9304-9DEF62EEE4AF}"/>
            </a:ext>
          </a:extLst>
        </xdr:cNvPr>
        <xdr:cNvSpPr/>
      </xdr:nvSpPr>
      <xdr:spPr>
        <a:xfrm>
          <a:off x="12763500" y="99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20955</xdr:rowOff>
    </xdr:from>
    <xdr:to>
      <xdr:col>71</xdr:col>
      <xdr:colOff>177800</xdr:colOff>
      <xdr:row>59</xdr:row>
      <xdr:rowOff>7620</xdr:rowOff>
    </xdr:to>
    <xdr:cxnSp macro="">
      <xdr:nvCxnSpPr>
        <xdr:cNvPr id="360" name="直線コネクタ 359">
          <a:extLst>
            <a:ext uri="{FF2B5EF4-FFF2-40B4-BE49-F238E27FC236}">
              <a16:creationId xmlns:a16="http://schemas.microsoft.com/office/drawing/2014/main" id="{EEC72654-9BF8-4BE9-B96B-946EFACFE152}"/>
            </a:ext>
          </a:extLst>
        </xdr:cNvPr>
        <xdr:cNvCxnSpPr/>
      </xdr:nvCxnSpPr>
      <xdr:spPr>
        <a:xfrm>
          <a:off x="12814300" y="9965055"/>
          <a:ext cx="889000" cy="15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106697</xdr:rowOff>
    </xdr:from>
    <xdr:ext cx="405111" cy="259045"/>
    <xdr:sp macro="" textlink="">
      <xdr:nvSpPr>
        <xdr:cNvPr id="361" name="n_1aveValue【学校施設】&#10;有形固定資産減価償却率">
          <a:extLst>
            <a:ext uri="{FF2B5EF4-FFF2-40B4-BE49-F238E27FC236}">
              <a16:creationId xmlns:a16="http://schemas.microsoft.com/office/drawing/2014/main" id="{79B84517-A0D9-425B-9CE5-B074EA9870A6}"/>
            </a:ext>
          </a:extLst>
        </xdr:cNvPr>
        <xdr:cNvSpPr txBox="1"/>
      </xdr:nvSpPr>
      <xdr:spPr>
        <a:xfrm>
          <a:off x="152660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104792</xdr:rowOff>
    </xdr:from>
    <xdr:ext cx="405111" cy="259045"/>
    <xdr:sp macro="" textlink="">
      <xdr:nvSpPr>
        <xdr:cNvPr id="362" name="n_2aveValue【学校施設】&#10;有形固定資産減価償却率">
          <a:extLst>
            <a:ext uri="{FF2B5EF4-FFF2-40B4-BE49-F238E27FC236}">
              <a16:creationId xmlns:a16="http://schemas.microsoft.com/office/drawing/2014/main" id="{0661C6E4-F124-48C1-82F0-37F1DE51B814}"/>
            </a:ext>
          </a:extLst>
        </xdr:cNvPr>
        <xdr:cNvSpPr txBox="1"/>
      </xdr:nvSpPr>
      <xdr:spPr>
        <a:xfrm>
          <a:off x="14389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76217</xdr:rowOff>
    </xdr:from>
    <xdr:ext cx="405111" cy="259045"/>
    <xdr:sp macro="" textlink="">
      <xdr:nvSpPr>
        <xdr:cNvPr id="363" name="n_3aveValue【学校施設】&#10;有形固定資産減価償却率">
          <a:extLst>
            <a:ext uri="{FF2B5EF4-FFF2-40B4-BE49-F238E27FC236}">
              <a16:creationId xmlns:a16="http://schemas.microsoft.com/office/drawing/2014/main" id="{B4FB29AC-7D57-4185-8D95-DE88F5DC08A4}"/>
            </a:ext>
          </a:extLst>
        </xdr:cNvPr>
        <xdr:cNvSpPr txBox="1"/>
      </xdr:nvSpPr>
      <xdr:spPr>
        <a:xfrm>
          <a:off x="13500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66692</xdr:rowOff>
    </xdr:from>
    <xdr:ext cx="405111" cy="259045"/>
    <xdr:sp macro="" textlink="">
      <xdr:nvSpPr>
        <xdr:cNvPr id="364" name="n_4aveValue【学校施設】&#10;有形固定資産減価償却率">
          <a:extLst>
            <a:ext uri="{FF2B5EF4-FFF2-40B4-BE49-F238E27FC236}">
              <a16:creationId xmlns:a16="http://schemas.microsoft.com/office/drawing/2014/main" id="{83BDB442-B2FE-4CFB-B26A-9688D8AAA2DB}"/>
            </a:ext>
          </a:extLst>
        </xdr:cNvPr>
        <xdr:cNvSpPr txBox="1"/>
      </xdr:nvSpPr>
      <xdr:spPr>
        <a:xfrm>
          <a:off x="12611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164482</xdr:rowOff>
    </xdr:from>
    <xdr:ext cx="405111" cy="259045"/>
    <xdr:sp macro="" textlink="">
      <xdr:nvSpPr>
        <xdr:cNvPr id="365" name="n_1mainValue【学校施設】&#10;有形固定資産減価償却率">
          <a:extLst>
            <a:ext uri="{FF2B5EF4-FFF2-40B4-BE49-F238E27FC236}">
              <a16:creationId xmlns:a16="http://schemas.microsoft.com/office/drawing/2014/main" id="{8CA0B6CA-4529-4B9A-8563-0248F129BEBE}"/>
            </a:ext>
          </a:extLst>
        </xdr:cNvPr>
        <xdr:cNvSpPr txBox="1"/>
      </xdr:nvSpPr>
      <xdr:spPr>
        <a:xfrm>
          <a:off x="152660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120667</xdr:rowOff>
    </xdr:from>
    <xdr:ext cx="405111" cy="259045"/>
    <xdr:sp macro="" textlink="">
      <xdr:nvSpPr>
        <xdr:cNvPr id="366" name="n_2mainValue【学校施設】&#10;有形固定資産減価償却率">
          <a:extLst>
            <a:ext uri="{FF2B5EF4-FFF2-40B4-BE49-F238E27FC236}">
              <a16:creationId xmlns:a16="http://schemas.microsoft.com/office/drawing/2014/main" id="{DFDA615A-30BF-4300-BBF8-6C4DB20C5790}"/>
            </a:ext>
          </a:extLst>
        </xdr:cNvPr>
        <xdr:cNvSpPr txBox="1"/>
      </xdr:nvSpPr>
      <xdr:spPr>
        <a:xfrm>
          <a:off x="14389744"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74947</xdr:rowOff>
    </xdr:from>
    <xdr:ext cx="405111" cy="259045"/>
    <xdr:sp macro="" textlink="">
      <xdr:nvSpPr>
        <xdr:cNvPr id="367" name="n_3mainValue【学校施設】&#10;有形固定資産減価償却率">
          <a:extLst>
            <a:ext uri="{FF2B5EF4-FFF2-40B4-BE49-F238E27FC236}">
              <a16:creationId xmlns:a16="http://schemas.microsoft.com/office/drawing/2014/main" id="{21CF02DC-AC0F-41C2-AC9A-F20782AA84D3}"/>
            </a:ext>
          </a:extLst>
        </xdr:cNvPr>
        <xdr:cNvSpPr txBox="1"/>
      </xdr:nvSpPr>
      <xdr:spPr>
        <a:xfrm>
          <a:off x="13500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88282</xdr:rowOff>
    </xdr:from>
    <xdr:ext cx="405111" cy="259045"/>
    <xdr:sp macro="" textlink="">
      <xdr:nvSpPr>
        <xdr:cNvPr id="368" name="n_4mainValue【学校施設】&#10;有形固定資産減価償却率">
          <a:extLst>
            <a:ext uri="{FF2B5EF4-FFF2-40B4-BE49-F238E27FC236}">
              <a16:creationId xmlns:a16="http://schemas.microsoft.com/office/drawing/2014/main" id="{7C4A6A82-E71E-46AC-B0C4-C17495DD95CC}"/>
            </a:ext>
          </a:extLst>
        </xdr:cNvPr>
        <xdr:cNvSpPr txBox="1"/>
      </xdr:nvSpPr>
      <xdr:spPr>
        <a:xfrm>
          <a:off x="12611744" y="968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9" name="正方形/長方形 368">
          <a:extLst>
            <a:ext uri="{FF2B5EF4-FFF2-40B4-BE49-F238E27FC236}">
              <a16:creationId xmlns:a16="http://schemas.microsoft.com/office/drawing/2014/main" id="{53898400-69BA-41DC-8AE6-707F53A7072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0" name="正方形/長方形 369">
          <a:extLst>
            <a:ext uri="{FF2B5EF4-FFF2-40B4-BE49-F238E27FC236}">
              <a16:creationId xmlns:a16="http://schemas.microsoft.com/office/drawing/2014/main" id="{14EEBAF9-13FB-45F9-AB7F-12538250A04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1" name="正方形/長方形 370">
          <a:extLst>
            <a:ext uri="{FF2B5EF4-FFF2-40B4-BE49-F238E27FC236}">
              <a16:creationId xmlns:a16="http://schemas.microsoft.com/office/drawing/2014/main" id="{91F89338-99D0-4AE3-A84F-96E7DD3CA10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2" name="正方形/長方形 371">
          <a:extLst>
            <a:ext uri="{FF2B5EF4-FFF2-40B4-BE49-F238E27FC236}">
              <a16:creationId xmlns:a16="http://schemas.microsoft.com/office/drawing/2014/main" id="{E865BDC6-B603-4194-A8CA-2454C484116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3" name="正方形/長方形 372">
          <a:extLst>
            <a:ext uri="{FF2B5EF4-FFF2-40B4-BE49-F238E27FC236}">
              <a16:creationId xmlns:a16="http://schemas.microsoft.com/office/drawing/2014/main" id="{9D8EB0A5-9CD0-4D1F-A20F-99017DD1C98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4" name="正方形/長方形 373">
          <a:extLst>
            <a:ext uri="{FF2B5EF4-FFF2-40B4-BE49-F238E27FC236}">
              <a16:creationId xmlns:a16="http://schemas.microsoft.com/office/drawing/2014/main" id="{5D544963-7293-46DA-9C1A-DFAD8E56C46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5" name="正方形/長方形 374">
          <a:extLst>
            <a:ext uri="{FF2B5EF4-FFF2-40B4-BE49-F238E27FC236}">
              <a16:creationId xmlns:a16="http://schemas.microsoft.com/office/drawing/2014/main" id="{282FAA76-1810-470C-AAC4-CFC1A28923D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6" name="正方形/長方形 375">
          <a:extLst>
            <a:ext uri="{FF2B5EF4-FFF2-40B4-BE49-F238E27FC236}">
              <a16:creationId xmlns:a16="http://schemas.microsoft.com/office/drawing/2014/main" id="{27FD25B5-D499-41C1-80FA-DDF78519719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7" name="テキスト ボックス 376">
          <a:extLst>
            <a:ext uri="{FF2B5EF4-FFF2-40B4-BE49-F238E27FC236}">
              <a16:creationId xmlns:a16="http://schemas.microsoft.com/office/drawing/2014/main" id="{6E1F685B-661E-46B4-BC41-FA8F1AD1E24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8" name="直線コネクタ 377">
          <a:extLst>
            <a:ext uri="{FF2B5EF4-FFF2-40B4-BE49-F238E27FC236}">
              <a16:creationId xmlns:a16="http://schemas.microsoft.com/office/drawing/2014/main" id="{35D98534-B80B-472D-9800-D1001192C76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79" name="テキスト ボックス 378">
          <a:extLst>
            <a:ext uri="{FF2B5EF4-FFF2-40B4-BE49-F238E27FC236}">
              <a16:creationId xmlns:a16="http://schemas.microsoft.com/office/drawing/2014/main" id="{88868CCA-BA87-4D1B-9161-F498DDE92C3B}"/>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380" name="直線コネクタ 379">
          <a:extLst>
            <a:ext uri="{FF2B5EF4-FFF2-40B4-BE49-F238E27FC236}">
              <a16:creationId xmlns:a16="http://schemas.microsoft.com/office/drawing/2014/main" id="{3F53B7F7-363D-4A29-B0D4-C2C0877C888B}"/>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81" name="テキスト ボックス 380">
          <a:extLst>
            <a:ext uri="{FF2B5EF4-FFF2-40B4-BE49-F238E27FC236}">
              <a16:creationId xmlns:a16="http://schemas.microsoft.com/office/drawing/2014/main" id="{49E91521-950D-457E-926A-A96A664940E5}"/>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82" name="直線コネクタ 381">
          <a:extLst>
            <a:ext uri="{FF2B5EF4-FFF2-40B4-BE49-F238E27FC236}">
              <a16:creationId xmlns:a16="http://schemas.microsoft.com/office/drawing/2014/main" id="{0B2E9CAE-3250-4529-92C0-8DA4864A09DD}"/>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83" name="テキスト ボックス 382">
          <a:extLst>
            <a:ext uri="{FF2B5EF4-FFF2-40B4-BE49-F238E27FC236}">
              <a16:creationId xmlns:a16="http://schemas.microsoft.com/office/drawing/2014/main" id="{9928E7ED-27B1-4ED7-B3E5-5124BF8F32AC}"/>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84" name="直線コネクタ 383">
          <a:extLst>
            <a:ext uri="{FF2B5EF4-FFF2-40B4-BE49-F238E27FC236}">
              <a16:creationId xmlns:a16="http://schemas.microsoft.com/office/drawing/2014/main" id="{7A2109B4-C9ED-43E0-81EB-2ABDA243C6B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85" name="テキスト ボックス 384">
          <a:extLst>
            <a:ext uri="{FF2B5EF4-FFF2-40B4-BE49-F238E27FC236}">
              <a16:creationId xmlns:a16="http://schemas.microsoft.com/office/drawing/2014/main" id="{2BF6CEAC-C3E4-4426-B5A9-339C9FBDC4D3}"/>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86" name="直線コネクタ 385">
          <a:extLst>
            <a:ext uri="{FF2B5EF4-FFF2-40B4-BE49-F238E27FC236}">
              <a16:creationId xmlns:a16="http://schemas.microsoft.com/office/drawing/2014/main" id="{564DFB40-852F-4775-A5D5-3680066080D3}"/>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87" name="テキスト ボックス 386">
          <a:extLst>
            <a:ext uri="{FF2B5EF4-FFF2-40B4-BE49-F238E27FC236}">
              <a16:creationId xmlns:a16="http://schemas.microsoft.com/office/drawing/2014/main" id="{1A7FCE59-B9CB-4484-8759-EA27CF35F3D5}"/>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8" name="直線コネクタ 387">
          <a:extLst>
            <a:ext uri="{FF2B5EF4-FFF2-40B4-BE49-F238E27FC236}">
              <a16:creationId xmlns:a16="http://schemas.microsoft.com/office/drawing/2014/main" id="{5BF7DDE9-23C1-4137-BD10-4143534C974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9" name="テキスト ボックス 388">
          <a:extLst>
            <a:ext uri="{FF2B5EF4-FFF2-40B4-BE49-F238E27FC236}">
              <a16:creationId xmlns:a16="http://schemas.microsoft.com/office/drawing/2014/main" id="{5A22EFC7-B066-44BF-AED7-E67756E0622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0" name="【学校施設】&#10;一人当たり面積グラフ枠">
          <a:extLst>
            <a:ext uri="{FF2B5EF4-FFF2-40B4-BE49-F238E27FC236}">
              <a16:creationId xmlns:a16="http://schemas.microsoft.com/office/drawing/2014/main" id="{045FA6CD-5567-4777-9E4B-31168CBB7AE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167336</xdr:rowOff>
    </xdr:from>
    <xdr:to>
      <xdr:col>116</xdr:col>
      <xdr:colOff>62864</xdr:colOff>
      <xdr:row>63</xdr:row>
      <xdr:rowOff>110642</xdr:rowOff>
    </xdr:to>
    <xdr:cxnSp macro="">
      <xdr:nvCxnSpPr>
        <xdr:cNvPr id="391" name="直線コネクタ 390">
          <a:extLst>
            <a:ext uri="{FF2B5EF4-FFF2-40B4-BE49-F238E27FC236}">
              <a16:creationId xmlns:a16="http://schemas.microsoft.com/office/drawing/2014/main" id="{7CBFE321-FF64-471F-BF27-225E1EF3B0F0}"/>
            </a:ext>
          </a:extLst>
        </xdr:cNvPr>
        <xdr:cNvCxnSpPr/>
      </xdr:nvCxnSpPr>
      <xdr:spPr>
        <a:xfrm flipV="1">
          <a:off x="22160864" y="9597086"/>
          <a:ext cx="0" cy="1314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114469</xdr:rowOff>
    </xdr:from>
    <xdr:ext cx="469744" cy="259045"/>
    <xdr:sp macro="" textlink="">
      <xdr:nvSpPr>
        <xdr:cNvPr id="392" name="【学校施設】&#10;一人当たり面積最小値テキスト">
          <a:extLst>
            <a:ext uri="{FF2B5EF4-FFF2-40B4-BE49-F238E27FC236}">
              <a16:creationId xmlns:a16="http://schemas.microsoft.com/office/drawing/2014/main" id="{DC212C89-BC65-4875-A726-D05254688AC2}"/>
            </a:ext>
          </a:extLst>
        </xdr:cNvPr>
        <xdr:cNvSpPr txBox="1"/>
      </xdr:nvSpPr>
      <xdr:spPr>
        <a:xfrm>
          <a:off x="22199600" y="1091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110642</xdr:rowOff>
    </xdr:from>
    <xdr:to>
      <xdr:col>116</xdr:col>
      <xdr:colOff>152400</xdr:colOff>
      <xdr:row>63</xdr:row>
      <xdr:rowOff>110642</xdr:rowOff>
    </xdr:to>
    <xdr:cxnSp macro="">
      <xdr:nvCxnSpPr>
        <xdr:cNvPr id="393" name="直線コネクタ 392">
          <a:extLst>
            <a:ext uri="{FF2B5EF4-FFF2-40B4-BE49-F238E27FC236}">
              <a16:creationId xmlns:a16="http://schemas.microsoft.com/office/drawing/2014/main" id="{9D583CE1-3BE1-49AA-AF99-25A36D42DBAB}"/>
            </a:ext>
          </a:extLst>
        </xdr:cNvPr>
        <xdr:cNvCxnSpPr/>
      </xdr:nvCxnSpPr>
      <xdr:spPr>
        <a:xfrm>
          <a:off x="22072600" y="1091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114013</xdr:rowOff>
    </xdr:from>
    <xdr:ext cx="469744" cy="259045"/>
    <xdr:sp macro="" textlink="">
      <xdr:nvSpPr>
        <xdr:cNvPr id="394" name="【学校施設】&#10;一人当たり面積最大値テキスト">
          <a:extLst>
            <a:ext uri="{FF2B5EF4-FFF2-40B4-BE49-F238E27FC236}">
              <a16:creationId xmlns:a16="http://schemas.microsoft.com/office/drawing/2014/main" id="{DFBD7BED-C84C-4CAB-9C26-FE6575DC69F7}"/>
            </a:ext>
          </a:extLst>
        </xdr:cNvPr>
        <xdr:cNvSpPr txBox="1"/>
      </xdr:nvSpPr>
      <xdr:spPr>
        <a:xfrm>
          <a:off x="22199600" y="937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167336</xdr:rowOff>
    </xdr:from>
    <xdr:to>
      <xdr:col>116</xdr:col>
      <xdr:colOff>152400</xdr:colOff>
      <xdr:row>55</xdr:row>
      <xdr:rowOff>167336</xdr:rowOff>
    </xdr:to>
    <xdr:cxnSp macro="">
      <xdr:nvCxnSpPr>
        <xdr:cNvPr id="395" name="直線コネクタ 394">
          <a:extLst>
            <a:ext uri="{FF2B5EF4-FFF2-40B4-BE49-F238E27FC236}">
              <a16:creationId xmlns:a16="http://schemas.microsoft.com/office/drawing/2014/main" id="{90B03490-05C7-43EC-B66F-6EDE4F3E0AC5}"/>
            </a:ext>
          </a:extLst>
        </xdr:cNvPr>
        <xdr:cNvCxnSpPr/>
      </xdr:nvCxnSpPr>
      <xdr:spPr>
        <a:xfrm>
          <a:off x="22072600" y="959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57573</xdr:rowOff>
    </xdr:from>
    <xdr:ext cx="469744" cy="259045"/>
    <xdr:sp macro="" textlink="">
      <xdr:nvSpPr>
        <xdr:cNvPr id="396" name="【学校施設】&#10;一人当たり面積平均値テキスト">
          <a:extLst>
            <a:ext uri="{FF2B5EF4-FFF2-40B4-BE49-F238E27FC236}">
              <a16:creationId xmlns:a16="http://schemas.microsoft.com/office/drawing/2014/main" id="{0993DF43-BB40-43FB-BF39-6369336001D3}"/>
            </a:ext>
          </a:extLst>
        </xdr:cNvPr>
        <xdr:cNvSpPr txBox="1"/>
      </xdr:nvSpPr>
      <xdr:spPr>
        <a:xfrm>
          <a:off x="22199600" y="103445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34696</xdr:rowOff>
    </xdr:from>
    <xdr:to>
      <xdr:col>116</xdr:col>
      <xdr:colOff>114300</xdr:colOff>
      <xdr:row>61</xdr:row>
      <xdr:rowOff>136296</xdr:rowOff>
    </xdr:to>
    <xdr:sp macro="" textlink="">
      <xdr:nvSpPr>
        <xdr:cNvPr id="397" name="フローチャート: 判断 396">
          <a:extLst>
            <a:ext uri="{FF2B5EF4-FFF2-40B4-BE49-F238E27FC236}">
              <a16:creationId xmlns:a16="http://schemas.microsoft.com/office/drawing/2014/main" id="{F4D13254-D7B9-428F-B807-0639DFC7F3D3}"/>
            </a:ext>
          </a:extLst>
        </xdr:cNvPr>
        <xdr:cNvSpPr/>
      </xdr:nvSpPr>
      <xdr:spPr>
        <a:xfrm>
          <a:off x="221107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33325</xdr:rowOff>
    </xdr:from>
    <xdr:to>
      <xdr:col>112</xdr:col>
      <xdr:colOff>38100</xdr:colOff>
      <xdr:row>61</xdr:row>
      <xdr:rowOff>134925</xdr:rowOff>
    </xdr:to>
    <xdr:sp macro="" textlink="">
      <xdr:nvSpPr>
        <xdr:cNvPr id="398" name="フローチャート: 判断 397">
          <a:extLst>
            <a:ext uri="{FF2B5EF4-FFF2-40B4-BE49-F238E27FC236}">
              <a16:creationId xmlns:a16="http://schemas.microsoft.com/office/drawing/2014/main" id="{7B13339C-4C57-482D-B104-FBC52CAC953F}"/>
            </a:ext>
          </a:extLst>
        </xdr:cNvPr>
        <xdr:cNvSpPr/>
      </xdr:nvSpPr>
      <xdr:spPr>
        <a:xfrm>
          <a:off x="21272500" y="1049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30125</xdr:rowOff>
    </xdr:from>
    <xdr:to>
      <xdr:col>107</xdr:col>
      <xdr:colOff>101600</xdr:colOff>
      <xdr:row>61</xdr:row>
      <xdr:rowOff>131725</xdr:rowOff>
    </xdr:to>
    <xdr:sp macro="" textlink="">
      <xdr:nvSpPr>
        <xdr:cNvPr id="399" name="フローチャート: 判断 398">
          <a:extLst>
            <a:ext uri="{FF2B5EF4-FFF2-40B4-BE49-F238E27FC236}">
              <a16:creationId xmlns:a16="http://schemas.microsoft.com/office/drawing/2014/main" id="{9075DEFF-2E46-400C-8D16-9BE332EE1C1D}"/>
            </a:ext>
          </a:extLst>
        </xdr:cNvPr>
        <xdr:cNvSpPr/>
      </xdr:nvSpPr>
      <xdr:spPr>
        <a:xfrm>
          <a:off x="20383500" y="104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27381</xdr:rowOff>
    </xdr:from>
    <xdr:to>
      <xdr:col>102</xdr:col>
      <xdr:colOff>165100</xdr:colOff>
      <xdr:row>61</xdr:row>
      <xdr:rowOff>128981</xdr:rowOff>
    </xdr:to>
    <xdr:sp macro="" textlink="">
      <xdr:nvSpPr>
        <xdr:cNvPr id="400" name="フローチャート: 判断 399">
          <a:extLst>
            <a:ext uri="{FF2B5EF4-FFF2-40B4-BE49-F238E27FC236}">
              <a16:creationId xmlns:a16="http://schemas.microsoft.com/office/drawing/2014/main" id="{23230590-5E4D-4DA3-BC71-93EFCC4C4845}"/>
            </a:ext>
          </a:extLst>
        </xdr:cNvPr>
        <xdr:cNvSpPr/>
      </xdr:nvSpPr>
      <xdr:spPr>
        <a:xfrm>
          <a:off x="19494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47498</xdr:rowOff>
    </xdr:from>
    <xdr:to>
      <xdr:col>98</xdr:col>
      <xdr:colOff>38100</xdr:colOff>
      <xdr:row>61</xdr:row>
      <xdr:rowOff>149098</xdr:rowOff>
    </xdr:to>
    <xdr:sp macro="" textlink="">
      <xdr:nvSpPr>
        <xdr:cNvPr id="401" name="フローチャート: 判断 400">
          <a:extLst>
            <a:ext uri="{FF2B5EF4-FFF2-40B4-BE49-F238E27FC236}">
              <a16:creationId xmlns:a16="http://schemas.microsoft.com/office/drawing/2014/main" id="{21480EBF-0086-45EA-8903-F6691628029B}"/>
            </a:ext>
          </a:extLst>
        </xdr:cNvPr>
        <xdr:cNvSpPr/>
      </xdr:nvSpPr>
      <xdr:spPr>
        <a:xfrm>
          <a:off x="186055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2" name="テキスト ボックス 401">
          <a:extLst>
            <a:ext uri="{FF2B5EF4-FFF2-40B4-BE49-F238E27FC236}">
              <a16:creationId xmlns:a16="http://schemas.microsoft.com/office/drawing/2014/main" id="{926E1AD0-F821-46B2-BB94-D8C77049B9F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3" name="テキスト ボックス 402">
          <a:extLst>
            <a:ext uri="{FF2B5EF4-FFF2-40B4-BE49-F238E27FC236}">
              <a16:creationId xmlns:a16="http://schemas.microsoft.com/office/drawing/2014/main" id="{7F58A748-B8C9-4CD4-98B3-E009266D70E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4" name="テキスト ボックス 403">
          <a:extLst>
            <a:ext uri="{FF2B5EF4-FFF2-40B4-BE49-F238E27FC236}">
              <a16:creationId xmlns:a16="http://schemas.microsoft.com/office/drawing/2014/main" id="{8423873A-F0CF-4901-B695-AA6668DF92F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5" name="テキスト ボックス 404">
          <a:extLst>
            <a:ext uri="{FF2B5EF4-FFF2-40B4-BE49-F238E27FC236}">
              <a16:creationId xmlns:a16="http://schemas.microsoft.com/office/drawing/2014/main" id="{A8F0958D-9DFB-4825-BB1F-E600A297249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6" name="テキスト ボックス 405">
          <a:extLst>
            <a:ext uri="{FF2B5EF4-FFF2-40B4-BE49-F238E27FC236}">
              <a16:creationId xmlns:a16="http://schemas.microsoft.com/office/drawing/2014/main" id="{10782BE9-E108-4972-98B7-904ACA547FC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112420</xdr:rowOff>
    </xdr:from>
    <xdr:to>
      <xdr:col>116</xdr:col>
      <xdr:colOff>114300</xdr:colOff>
      <xdr:row>63</xdr:row>
      <xdr:rowOff>42570</xdr:rowOff>
    </xdr:to>
    <xdr:sp macro="" textlink="">
      <xdr:nvSpPr>
        <xdr:cNvPr id="407" name="楕円 406">
          <a:extLst>
            <a:ext uri="{FF2B5EF4-FFF2-40B4-BE49-F238E27FC236}">
              <a16:creationId xmlns:a16="http://schemas.microsoft.com/office/drawing/2014/main" id="{EED058E3-4240-480D-8AFC-3887961A924B}"/>
            </a:ext>
          </a:extLst>
        </xdr:cNvPr>
        <xdr:cNvSpPr/>
      </xdr:nvSpPr>
      <xdr:spPr>
        <a:xfrm>
          <a:off x="22110700" y="1074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27347</xdr:rowOff>
    </xdr:from>
    <xdr:ext cx="469744" cy="259045"/>
    <xdr:sp macro="" textlink="">
      <xdr:nvSpPr>
        <xdr:cNvPr id="408" name="【学校施設】&#10;一人当たり面積該当値テキスト">
          <a:extLst>
            <a:ext uri="{FF2B5EF4-FFF2-40B4-BE49-F238E27FC236}">
              <a16:creationId xmlns:a16="http://schemas.microsoft.com/office/drawing/2014/main" id="{167D31A1-B154-434E-B88B-807D4CD080D0}"/>
            </a:ext>
          </a:extLst>
        </xdr:cNvPr>
        <xdr:cNvSpPr txBox="1"/>
      </xdr:nvSpPr>
      <xdr:spPr>
        <a:xfrm>
          <a:off x="22199600" y="1065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120193</xdr:rowOff>
    </xdr:from>
    <xdr:to>
      <xdr:col>112</xdr:col>
      <xdr:colOff>38100</xdr:colOff>
      <xdr:row>63</xdr:row>
      <xdr:rowOff>50343</xdr:rowOff>
    </xdr:to>
    <xdr:sp macro="" textlink="">
      <xdr:nvSpPr>
        <xdr:cNvPr id="409" name="楕円 408">
          <a:extLst>
            <a:ext uri="{FF2B5EF4-FFF2-40B4-BE49-F238E27FC236}">
              <a16:creationId xmlns:a16="http://schemas.microsoft.com/office/drawing/2014/main" id="{7C1C598A-528A-4D07-99FC-54EA349CE187}"/>
            </a:ext>
          </a:extLst>
        </xdr:cNvPr>
        <xdr:cNvSpPr/>
      </xdr:nvSpPr>
      <xdr:spPr>
        <a:xfrm>
          <a:off x="21272500" y="1075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163220</xdr:rowOff>
    </xdr:from>
    <xdr:to>
      <xdr:col>116</xdr:col>
      <xdr:colOff>63500</xdr:colOff>
      <xdr:row>62</xdr:row>
      <xdr:rowOff>170993</xdr:rowOff>
    </xdr:to>
    <xdr:cxnSp macro="">
      <xdr:nvCxnSpPr>
        <xdr:cNvPr id="410" name="直線コネクタ 409">
          <a:extLst>
            <a:ext uri="{FF2B5EF4-FFF2-40B4-BE49-F238E27FC236}">
              <a16:creationId xmlns:a16="http://schemas.microsoft.com/office/drawing/2014/main" id="{C7BC66DD-808B-4771-B986-F94F2636677C}"/>
            </a:ext>
          </a:extLst>
        </xdr:cNvPr>
        <xdr:cNvCxnSpPr/>
      </xdr:nvCxnSpPr>
      <xdr:spPr>
        <a:xfrm flipV="1">
          <a:off x="21323300" y="10793120"/>
          <a:ext cx="8382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130251</xdr:rowOff>
    </xdr:from>
    <xdr:to>
      <xdr:col>107</xdr:col>
      <xdr:colOff>101600</xdr:colOff>
      <xdr:row>63</xdr:row>
      <xdr:rowOff>60401</xdr:rowOff>
    </xdr:to>
    <xdr:sp macro="" textlink="">
      <xdr:nvSpPr>
        <xdr:cNvPr id="411" name="楕円 410">
          <a:extLst>
            <a:ext uri="{FF2B5EF4-FFF2-40B4-BE49-F238E27FC236}">
              <a16:creationId xmlns:a16="http://schemas.microsoft.com/office/drawing/2014/main" id="{A2290499-DA72-48B7-A1DE-E4ACD641108A}"/>
            </a:ext>
          </a:extLst>
        </xdr:cNvPr>
        <xdr:cNvSpPr/>
      </xdr:nvSpPr>
      <xdr:spPr>
        <a:xfrm>
          <a:off x="20383500" y="1076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170993</xdr:rowOff>
    </xdr:from>
    <xdr:to>
      <xdr:col>111</xdr:col>
      <xdr:colOff>177800</xdr:colOff>
      <xdr:row>63</xdr:row>
      <xdr:rowOff>9601</xdr:rowOff>
    </xdr:to>
    <xdr:cxnSp macro="">
      <xdr:nvCxnSpPr>
        <xdr:cNvPr id="412" name="直線コネクタ 411">
          <a:extLst>
            <a:ext uri="{FF2B5EF4-FFF2-40B4-BE49-F238E27FC236}">
              <a16:creationId xmlns:a16="http://schemas.microsoft.com/office/drawing/2014/main" id="{2008DEF2-C0C9-4860-B141-02396CE2C15B}"/>
            </a:ext>
          </a:extLst>
        </xdr:cNvPr>
        <xdr:cNvCxnSpPr/>
      </xdr:nvCxnSpPr>
      <xdr:spPr>
        <a:xfrm flipV="1">
          <a:off x="20434300" y="10800893"/>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18694</xdr:rowOff>
    </xdr:from>
    <xdr:to>
      <xdr:col>102</xdr:col>
      <xdr:colOff>165100</xdr:colOff>
      <xdr:row>63</xdr:row>
      <xdr:rowOff>120294</xdr:rowOff>
    </xdr:to>
    <xdr:sp macro="" textlink="">
      <xdr:nvSpPr>
        <xdr:cNvPr id="413" name="楕円 412">
          <a:extLst>
            <a:ext uri="{FF2B5EF4-FFF2-40B4-BE49-F238E27FC236}">
              <a16:creationId xmlns:a16="http://schemas.microsoft.com/office/drawing/2014/main" id="{4F93CB29-4230-434A-9272-D16047B361A1}"/>
            </a:ext>
          </a:extLst>
        </xdr:cNvPr>
        <xdr:cNvSpPr/>
      </xdr:nvSpPr>
      <xdr:spPr>
        <a:xfrm>
          <a:off x="19494500" y="1082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9601</xdr:rowOff>
    </xdr:from>
    <xdr:to>
      <xdr:col>107</xdr:col>
      <xdr:colOff>50800</xdr:colOff>
      <xdr:row>63</xdr:row>
      <xdr:rowOff>69494</xdr:rowOff>
    </xdr:to>
    <xdr:cxnSp macro="">
      <xdr:nvCxnSpPr>
        <xdr:cNvPr id="414" name="直線コネクタ 413">
          <a:extLst>
            <a:ext uri="{FF2B5EF4-FFF2-40B4-BE49-F238E27FC236}">
              <a16:creationId xmlns:a16="http://schemas.microsoft.com/office/drawing/2014/main" id="{D9C857CE-EECF-463D-AFA6-04B6EB973505}"/>
            </a:ext>
          </a:extLst>
        </xdr:cNvPr>
        <xdr:cNvCxnSpPr/>
      </xdr:nvCxnSpPr>
      <xdr:spPr>
        <a:xfrm flipV="1">
          <a:off x="19545300" y="10810951"/>
          <a:ext cx="889000" cy="5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26467</xdr:rowOff>
    </xdr:from>
    <xdr:to>
      <xdr:col>98</xdr:col>
      <xdr:colOff>38100</xdr:colOff>
      <xdr:row>63</xdr:row>
      <xdr:rowOff>128067</xdr:rowOff>
    </xdr:to>
    <xdr:sp macro="" textlink="">
      <xdr:nvSpPr>
        <xdr:cNvPr id="415" name="楕円 414">
          <a:extLst>
            <a:ext uri="{FF2B5EF4-FFF2-40B4-BE49-F238E27FC236}">
              <a16:creationId xmlns:a16="http://schemas.microsoft.com/office/drawing/2014/main" id="{0F7C3EB4-D71C-480A-AF38-52DD0E6C0E1C}"/>
            </a:ext>
          </a:extLst>
        </xdr:cNvPr>
        <xdr:cNvSpPr/>
      </xdr:nvSpPr>
      <xdr:spPr>
        <a:xfrm>
          <a:off x="18605500" y="1082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69494</xdr:rowOff>
    </xdr:from>
    <xdr:to>
      <xdr:col>102</xdr:col>
      <xdr:colOff>114300</xdr:colOff>
      <xdr:row>63</xdr:row>
      <xdr:rowOff>77267</xdr:rowOff>
    </xdr:to>
    <xdr:cxnSp macro="">
      <xdr:nvCxnSpPr>
        <xdr:cNvPr id="416" name="直線コネクタ 415">
          <a:extLst>
            <a:ext uri="{FF2B5EF4-FFF2-40B4-BE49-F238E27FC236}">
              <a16:creationId xmlns:a16="http://schemas.microsoft.com/office/drawing/2014/main" id="{D94153AB-B434-4D2C-BB70-49F5EEF27432}"/>
            </a:ext>
          </a:extLst>
        </xdr:cNvPr>
        <xdr:cNvCxnSpPr/>
      </xdr:nvCxnSpPr>
      <xdr:spPr>
        <a:xfrm flipV="1">
          <a:off x="18656300" y="10870844"/>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151452</xdr:rowOff>
    </xdr:from>
    <xdr:ext cx="469744" cy="259045"/>
    <xdr:sp macro="" textlink="">
      <xdr:nvSpPr>
        <xdr:cNvPr id="417" name="n_1aveValue【学校施設】&#10;一人当たり面積">
          <a:extLst>
            <a:ext uri="{FF2B5EF4-FFF2-40B4-BE49-F238E27FC236}">
              <a16:creationId xmlns:a16="http://schemas.microsoft.com/office/drawing/2014/main" id="{6A8CDB11-3802-4C65-85BB-3F59B25561D5}"/>
            </a:ext>
          </a:extLst>
        </xdr:cNvPr>
        <xdr:cNvSpPr txBox="1"/>
      </xdr:nvSpPr>
      <xdr:spPr>
        <a:xfrm>
          <a:off x="21075727" y="1026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148252</xdr:rowOff>
    </xdr:from>
    <xdr:ext cx="469744" cy="259045"/>
    <xdr:sp macro="" textlink="">
      <xdr:nvSpPr>
        <xdr:cNvPr id="418" name="n_2aveValue【学校施設】&#10;一人当たり面積">
          <a:extLst>
            <a:ext uri="{FF2B5EF4-FFF2-40B4-BE49-F238E27FC236}">
              <a16:creationId xmlns:a16="http://schemas.microsoft.com/office/drawing/2014/main" id="{7140CB49-9396-4E70-ACC9-21235C4C6A79}"/>
            </a:ext>
          </a:extLst>
        </xdr:cNvPr>
        <xdr:cNvSpPr txBox="1"/>
      </xdr:nvSpPr>
      <xdr:spPr>
        <a:xfrm>
          <a:off x="20199427" y="10263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145508</xdr:rowOff>
    </xdr:from>
    <xdr:ext cx="469744" cy="259045"/>
    <xdr:sp macro="" textlink="">
      <xdr:nvSpPr>
        <xdr:cNvPr id="419" name="n_3aveValue【学校施設】&#10;一人当たり面積">
          <a:extLst>
            <a:ext uri="{FF2B5EF4-FFF2-40B4-BE49-F238E27FC236}">
              <a16:creationId xmlns:a16="http://schemas.microsoft.com/office/drawing/2014/main" id="{3F251DDD-BAF5-432E-88A8-EA6D608E571E}"/>
            </a:ext>
          </a:extLst>
        </xdr:cNvPr>
        <xdr:cNvSpPr txBox="1"/>
      </xdr:nvSpPr>
      <xdr:spPr>
        <a:xfrm>
          <a:off x="19310427" y="1026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165625</xdr:rowOff>
    </xdr:from>
    <xdr:ext cx="469744" cy="259045"/>
    <xdr:sp macro="" textlink="">
      <xdr:nvSpPr>
        <xdr:cNvPr id="420" name="n_4aveValue【学校施設】&#10;一人当たり面積">
          <a:extLst>
            <a:ext uri="{FF2B5EF4-FFF2-40B4-BE49-F238E27FC236}">
              <a16:creationId xmlns:a16="http://schemas.microsoft.com/office/drawing/2014/main" id="{8D49546E-9C97-4409-950B-E4548EDA2455}"/>
            </a:ext>
          </a:extLst>
        </xdr:cNvPr>
        <xdr:cNvSpPr txBox="1"/>
      </xdr:nvSpPr>
      <xdr:spPr>
        <a:xfrm>
          <a:off x="18421427" y="1028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41470</xdr:rowOff>
    </xdr:from>
    <xdr:ext cx="469744" cy="259045"/>
    <xdr:sp macro="" textlink="">
      <xdr:nvSpPr>
        <xdr:cNvPr id="421" name="n_1mainValue【学校施設】&#10;一人当たり面積">
          <a:extLst>
            <a:ext uri="{FF2B5EF4-FFF2-40B4-BE49-F238E27FC236}">
              <a16:creationId xmlns:a16="http://schemas.microsoft.com/office/drawing/2014/main" id="{922556D8-F240-4ED3-98DB-DE2A53196EA4}"/>
            </a:ext>
          </a:extLst>
        </xdr:cNvPr>
        <xdr:cNvSpPr txBox="1"/>
      </xdr:nvSpPr>
      <xdr:spPr>
        <a:xfrm>
          <a:off x="21075727" y="10842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51528</xdr:rowOff>
    </xdr:from>
    <xdr:ext cx="469744" cy="259045"/>
    <xdr:sp macro="" textlink="">
      <xdr:nvSpPr>
        <xdr:cNvPr id="422" name="n_2mainValue【学校施設】&#10;一人当たり面積">
          <a:extLst>
            <a:ext uri="{FF2B5EF4-FFF2-40B4-BE49-F238E27FC236}">
              <a16:creationId xmlns:a16="http://schemas.microsoft.com/office/drawing/2014/main" id="{82E1EDAA-C303-47D9-8C9D-8AB7E25789B8}"/>
            </a:ext>
          </a:extLst>
        </xdr:cNvPr>
        <xdr:cNvSpPr txBox="1"/>
      </xdr:nvSpPr>
      <xdr:spPr>
        <a:xfrm>
          <a:off x="20199427" y="10852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111421</xdr:rowOff>
    </xdr:from>
    <xdr:ext cx="469744" cy="259045"/>
    <xdr:sp macro="" textlink="">
      <xdr:nvSpPr>
        <xdr:cNvPr id="423" name="n_3mainValue【学校施設】&#10;一人当たり面積">
          <a:extLst>
            <a:ext uri="{FF2B5EF4-FFF2-40B4-BE49-F238E27FC236}">
              <a16:creationId xmlns:a16="http://schemas.microsoft.com/office/drawing/2014/main" id="{2C4751F7-C5FB-4747-83EE-F3290B5F2CD9}"/>
            </a:ext>
          </a:extLst>
        </xdr:cNvPr>
        <xdr:cNvSpPr txBox="1"/>
      </xdr:nvSpPr>
      <xdr:spPr>
        <a:xfrm>
          <a:off x="19310427" y="10912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119194</xdr:rowOff>
    </xdr:from>
    <xdr:ext cx="469744" cy="259045"/>
    <xdr:sp macro="" textlink="">
      <xdr:nvSpPr>
        <xdr:cNvPr id="424" name="n_4mainValue【学校施設】&#10;一人当たり面積">
          <a:extLst>
            <a:ext uri="{FF2B5EF4-FFF2-40B4-BE49-F238E27FC236}">
              <a16:creationId xmlns:a16="http://schemas.microsoft.com/office/drawing/2014/main" id="{6D1E0566-22B1-48EB-A628-779FF1002DC2}"/>
            </a:ext>
          </a:extLst>
        </xdr:cNvPr>
        <xdr:cNvSpPr txBox="1"/>
      </xdr:nvSpPr>
      <xdr:spPr>
        <a:xfrm>
          <a:off x="18421427" y="1092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5" name="正方形/長方形 424">
          <a:extLst>
            <a:ext uri="{FF2B5EF4-FFF2-40B4-BE49-F238E27FC236}">
              <a16:creationId xmlns:a16="http://schemas.microsoft.com/office/drawing/2014/main" id="{49CB3AF2-76E5-4D97-BA16-3E096318072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6" name="正方形/長方形 425">
          <a:extLst>
            <a:ext uri="{FF2B5EF4-FFF2-40B4-BE49-F238E27FC236}">
              <a16:creationId xmlns:a16="http://schemas.microsoft.com/office/drawing/2014/main" id="{4C6DC71C-B283-4CA1-A4BF-348FA481762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7" name="正方形/長方形 426">
          <a:extLst>
            <a:ext uri="{FF2B5EF4-FFF2-40B4-BE49-F238E27FC236}">
              <a16:creationId xmlns:a16="http://schemas.microsoft.com/office/drawing/2014/main" id="{6CEA71E2-D0D4-401B-9177-D462CCA3869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8" name="正方形/長方形 427">
          <a:extLst>
            <a:ext uri="{FF2B5EF4-FFF2-40B4-BE49-F238E27FC236}">
              <a16:creationId xmlns:a16="http://schemas.microsoft.com/office/drawing/2014/main" id="{073CD2E3-D22E-4D7D-9650-75EBA353B13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9" name="正方形/長方形 428">
          <a:extLst>
            <a:ext uri="{FF2B5EF4-FFF2-40B4-BE49-F238E27FC236}">
              <a16:creationId xmlns:a16="http://schemas.microsoft.com/office/drawing/2014/main" id="{97CB6C4D-0120-4BE5-BF98-CFBF84F510F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0" name="正方形/長方形 429">
          <a:extLst>
            <a:ext uri="{FF2B5EF4-FFF2-40B4-BE49-F238E27FC236}">
              <a16:creationId xmlns:a16="http://schemas.microsoft.com/office/drawing/2014/main" id="{0B098A31-E572-423F-9B0E-9A1A2FC1690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1" name="正方形/長方形 430">
          <a:extLst>
            <a:ext uri="{FF2B5EF4-FFF2-40B4-BE49-F238E27FC236}">
              <a16:creationId xmlns:a16="http://schemas.microsoft.com/office/drawing/2014/main" id="{CA8F6A6D-128C-40E4-8A7A-7D5E2850DAD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2" name="正方形/長方形 431">
          <a:extLst>
            <a:ext uri="{FF2B5EF4-FFF2-40B4-BE49-F238E27FC236}">
              <a16:creationId xmlns:a16="http://schemas.microsoft.com/office/drawing/2014/main" id="{1CF66970-1159-44D4-9C4D-9D628A937C02}"/>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33" name="正方形/長方形 432">
          <a:extLst>
            <a:ext uri="{FF2B5EF4-FFF2-40B4-BE49-F238E27FC236}">
              <a16:creationId xmlns:a16="http://schemas.microsoft.com/office/drawing/2014/main" id="{D11EB749-28D9-490E-ABCE-7DA223FC0DA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4" name="正方形/長方形 433">
          <a:extLst>
            <a:ext uri="{FF2B5EF4-FFF2-40B4-BE49-F238E27FC236}">
              <a16:creationId xmlns:a16="http://schemas.microsoft.com/office/drawing/2014/main" id="{EB4BFD21-8F62-4DD0-ABBC-B072A8A7B19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5" name="正方形/長方形 434">
          <a:extLst>
            <a:ext uri="{FF2B5EF4-FFF2-40B4-BE49-F238E27FC236}">
              <a16:creationId xmlns:a16="http://schemas.microsoft.com/office/drawing/2014/main" id="{393A2A53-2E5A-49A2-B992-CBFEBAB7E6C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6" name="正方形/長方形 435">
          <a:extLst>
            <a:ext uri="{FF2B5EF4-FFF2-40B4-BE49-F238E27FC236}">
              <a16:creationId xmlns:a16="http://schemas.microsoft.com/office/drawing/2014/main" id="{C12FAA17-CB82-4860-9799-AFA24674C5D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7" name="正方形/長方形 436">
          <a:extLst>
            <a:ext uri="{FF2B5EF4-FFF2-40B4-BE49-F238E27FC236}">
              <a16:creationId xmlns:a16="http://schemas.microsoft.com/office/drawing/2014/main" id="{478768E8-2690-43A5-8445-33A4FB5E442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8" name="正方形/長方形 437">
          <a:extLst>
            <a:ext uri="{FF2B5EF4-FFF2-40B4-BE49-F238E27FC236}">
              <a16:creationId xmlns:a16="http://schemas.microsoft.com/office/drawing/2014/main" id="{AC8B73E9-A8E8-4C37-9742-133694833FE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9" name="正方形/長方形 438">
          <a:extLst>
            <a:ext uri="{FF2B5EF4-FFF2-40B4-BE49-F238E27FC236}">
              <a16:creationId xmlns:a16="http://schemas.microsoft.com/office/drawing/2014/main" id="{EC610F21-972D-4843-8563-7E93EA4AFDF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0" name="正方形/長方形 439">
          <a:extLst>
            <a:ext uri="{FF2B5EF4-FFF2-40B4-BE49-F238E27FC236}">
              <a16:creationId xmlns:a16="http://schemas.microsoft.com/office/drawing/2014/main" id="{7B4FC3E5-77AE-4BB1-9B86-2B95809B8DEF}"/>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41" name="正方形/長方形 440">
          <a:extLst>
            <a:ext uri="{FF2B5EF4-FFF2-40B4-BE49-F238E27FC236}">
              <a16:creationId xmlns:a16="http://schemas.microsoft.com/office/drawing/2014/main" id="{A450CC90-B806-4D4E-B803-AB3D4D57C5F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2" name="正方形/長方形 441">
          <a:extLst>
            <a:ext uri="{FF2B5EF4-FFF2-40B4-BE49-F238E27FC236}">
              <a16:creationId xmlns:a16="http://schemas.microsoft.com/office/drawing/2014/main" id="{DDE91FEC-A44D-4969-AAAA-C0B7DEE394F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3" name="正方形/長方形 442">
          <a:extLst>
            <a:ext uri="{FF2B5EF4-FFF2-40B4-BE49-F238E27FC236}">
              <a16:creationId xmlns:a16="http://schemas.microsoft.com/office/drawing/2014/main" id="{D087A388-D433-438B-ACDC-C58E436F48C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4" name="正方形/長方形 443">
          <a:extLst>
            <a:ext uri="{FF2B5EF4-FFF2-40B4-BE49-F238E27FC236}">
              <a16:creationId xmlns:a16="http://schemas.microsoft.com/office/drawing/2014/main" id="{C70C25FD-EC82-4B0D-B769-7A2387D5FD7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5" name="正方形/長方形 444">
          <a:extLst>
            <a:ext uri="{FF2B5EF4-FFF2-40B4-BE49-F238E27FC236}">
              <a16:creationId xmlns:a16="http://schemas.microsoft.com/office/drawing/2014/main" id="{528A24AC-908A-4E98-AB57-801CFA7B7F2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6" name="正方形/長方形 445">
          <a:extLst>
            <a:ext uri="{FF2B5EF4-FFF2-40B4-BE49-F238E27FC236}">
              <a16:creationId xmlns:a16="http://schemas.microsoft.com/office/drawing/2014/main" id="{A152B198-5AE0-40BE-BECF-DF06BAFE847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7" name="正方形/長方形 446">
          <a:extLst>
            <a:ext uri="{FF2B5EF4-FFF2-40B4-BE49-F238E27FC236}">
              <a16:creationId xmlns:a16="http://schemas.microsoft.com/office/drawing/2014/main" id="{C5EF0E00-9DB6-4BFC-A811-46D0C98E3D9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8" name="正方形/長方形 447">
          <a:extLst>
            <a:ext uri="{FF2B5EF4-FFF2-40B4-BE49-F238E27FC236}">
              <a16:creationId xmlns:a16="http://schemas.microsoft.com/office/drawing/2014/main" id="{E4F79C7B-D88D-4C52-BF32-8AED45C0184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9" name="テキスト ボックス 448">
          <a:extLst>
            <a:ext uri="{FF2B5EF4-FFF2-40B4-BE49-F238E27FC236}">
              <a16:creationId xmlns:a16="http://schemas.microsoft.com/office/drawing/2014/main" id="{8FB3297D-6CDD-448B-BCAC-C26B0C92958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0" name="直線コネクタ 449">
          <a:extLst>
            <a:ext uri="{FF2B5EF4-FFF2-40B4-BE49-F238E27FC236}">
              <a16:creationId xmlns:a16="http://schemas.microsoft.com/office/drawing/2014/main" id="{D4B80235-238C-4FA9-AD75-C8DFE777ED5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1" name="テキスト ボックス 450">
          <a:extLst>
            <a:ext uri="{FF2B5EF4-FFF2-40B4-BE49-F238E27FC236}">
              <a16:creationId xmlns:a16="http://schemas.microsoft.com/office/drawing/2014/main" id="{CA687E7F-F030-4536-91C7-C40D9FA8247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452" name="直線コネクタ 451">
          <a:extLst>
            <a:ext uri="{FF2B5EF4-FFF2-40B4-BE49-F238E27FC236}">
              <a16:creationId xmlns:a16="http://schemas.microsoft.com/office/drawing/2014/main" id="{097F8680-7E44-4595-B724-D2C39F6574D2}"/>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453" name="テキスト ボックス 452">
          <a:extLst>
            <a:ext uri="{FF2B5EF4-FFF2-40B4-BE49-F238E27FC236}">
              <a16:creationId xmlns:a16="http://schemas.microsoft.com/office/drawing/2014/main" id="{7FCE8853-8BF1-44BB-AC95-0062CD103CAA}"/>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454" name="直線コネクタ 453">
          <a:extLst>
            <a:ext uri="{FF2B5EF4-FFF2-40B4-BE49-F238E27FC236}">
              <a16:creationId xmlns:a16="http://schemas.microsoft.com/office/drawing/2014/main" id="{62FAF3EC-D7FE-4826-A3F2-A35918D340CD}"/>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455" name="テキスト ボックス 454">
          <a:extLst>
            <a:ext uri="{FF2B5EF4-FFF2-40B4-BE49-F238E27FC236}">
              <a16:creationId xmlns:a16="http://schemas.microsoft.com/office/drawing/2014/main" id="{63E76320-1A2F-4D70-8CE6-F31502D3ED8B}"/>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456" name="直線コネクタ 455">
          <a:extLst>
            <a:ext uri="{FF2B5EF4-FFF2-40B4-BE49-F238E27FC236}">
              <a16:creationId xmlns:a16="http://schemas.microsoft.com/office/drawing/2014/main" id="{670A7B3B-D118-4CAF-9610-EA23EC226F49}"/>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457" name="テキスト ボックス 456">
          <a:extLst>
            <a:ext uri="{FF2B5EF4-FFF2-40B4-BE49-F238E27FC236}">
              <a16:creationId xmlns:a16="http://schemas.microsoft.com/office/drawing/2014/main" id="{C43A446E-9221-4F92-99AF-56AD808B4D3C}"/>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458" name="直線コネクタ 457">
          <a:extLst>
            <a:ext uri="{FF2B5EF4-FFF2-40B4-BE49-F238E27FC236}">
              <a16:creationId xmlns:a16="http://schemas.microsoft.com/office/drawing/2014/main" id="{67D12293-98A5-4207-8B01-64E1E352142A}"/>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459" name="テキスト ボックス 458">
          <a:extLst>
            <a:ext uri="{FF2B5EF4-FFF2-40B4-BE49-F238E27FC236}">
              <a16:creationId xmlns:a16="http://schemas.microsoft.com/office/drawing/2014/main" id="{30A336D4-C882-4A0E-9725-B7D53A1E8A34}"/>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0" name="直線コネクタ 459">
          <a:extLst>
            <a:ext uri="{FF2B5EF4-FFF2-40B4-BE49-F238E27FC236}">
              <a16:creationId xmlns:a16="http://schemas.microsoft.com/office/drawing/2014/main" id="{3600C288-E308-4CB2-B96F-DE3AF8C2985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461" name="テキスト ボックス 460">
          <a:extLst>
            <a:ext uri="{FF2B5EF4-FFF2-40B4-BE49-F238E27FC236}">
              <a16:creationId xmlns:a16="http://schemas.microsoft.com/office/drawing/2014/main" id="{2D90ACD1-1535-41AA-8BD8-E479DCFEBED3}"/>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62" name="【公民館】&#10;有形固定資産減価償却率グラフ枠">
          <a:extLst>
            <a:ext uri="{FF2B5EF4-FFF2-40B4-BE49-F238E27FC236}">
              <a16:creationId xmlns:a16="http://schemas.microsoft.com/office/drawing/2014/main" id="{6B772932-BCCE-47B4-B0AD-3F305FA6C68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87630</xdr:rowOff>
    </xdr:from>
    <xdr:to>
      <xdr:col>85</xdr:col>
      <xdr:colOff>126364</xdr:colOff>
      <xdr:row>108</xdr:row>
      <xdr:rowOff>76200</xdr:rowOff>
    </xdr:to>
    <xdr:cxnSp macro="">
      <xdr:nvCxnSpPr>
        <xdr:cNvPr id="463" name="直線コネクタ 462">
          <a:extLst>
            <a:ext uri="{FF2B5EF4-FFF2-40B4-BE49-F238E27FC236}">
              <a16:creationId xmlns:a16="http://schemas.microsoft.com/office/drawing/2014/main" id="{83B57E7B-C676-4E97-9851-D81DC8D0F0EE}"/>
            </a:ext>
          </a:extLst>
        </xdr:cNvPr>
        <xdr:cNvCxnSpPr/>
      </xdr:nvCxnSpPr>
      <xdr:spPr>
        <a:xfrm flipV="1">
          <a:off x="16318864" y="174040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464" name="【公民館】&#10;有形固定資産減価償却率最小値テキスト">
          <a:extLst>
            <a:ext uri="{FF2B5EF4-FFF2-40B4-BE49-F238E27FC236}">
              <a16:creationId xmlns:a16="http://schemas.microsoft.com/office/drawing/2014/main" id="{A228FA9C-DADF-4279-922C-FCD962478646}"/>
            </a:ext>
          </a:extLst>
        </xdr:cNvPr>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465" name="直線コネクタ 464">
          <a:extLst>
            <a:ext uri="{FF2B5EF4-FFF2-40B4-BE49-F238E27FC236}">
              <a16:creationId xmlns:a16="http://schemas.microsoft.com/office/drawing/2014/main" id="{AB1EB216-0787-49E6-BE8B-3135E51BEDD4}"/>
            </a:ext>
          </a:extLst>
        </xdr:cNvPr>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34307</xdr:rowOff>
    </xdr:from>
    <xdr:ext cx="405111" cy="259045"/>
    <xdr:sp macro="" textlink="">
      <xdr:nvSpPr>
        <xdr:cNvPr id="466" name="【公民館】&#10;有形固定資産減価償却率最大値テキスト">
          <a:extLst>
            <a:ext uri="{FF2B5EF4-FFF2-40B4-BE49-F238E27FC236}">
              <a16:creationId xmlns:a16="http://schemas.microsoft.com/office/drawing/2014/main" id="{B2C2B9CD-6D42-4ECB-8AD4-2AB00639C4A5}"/>
            </a:ext>
          </a:extLst>
        </xdr:cNvPr>
        <xdr:cNvSpPr txBox="1"/>
      </xdr:nvSpPr>
      <xdr:spPr>
        <a:xfrm>
          <a:off x="163576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87630</xdr:rowOff>
    </xdr:from>
    <xdr:to>
      <xdr:col>86</xdr:col>
      <xdr:colOff>25400</xdr:colOff>
      <xdr:row>101</xdr:row>
      <xdr:rowOff>87630</xdr:rowOff>
    </xdr:to>
    <xdr:cxnSp macro="">
      <xdr:nvCxnSpPr>
        <xdr:cNvPr id="467" name="直線コネクタ 466">
          <a:extLst>
            <a:ext uri="{FF2B5EF4-FFF2-40B4-BE49-F238E27FC236}">
              <a16:creationId xmlns:a16="http://schemas.microsoft.com/office/drawing/2014/main" id="{2B696175-7216-4A8B-B6DF-5947C04A09CF}"/>
            </a:ext>
          </a:extLst>
        </xdr:cNvPr>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76979</xdr:rowOff>
    </xdr:from>
    <xdr:ext cx="405111" cy="259045"/>
    <xdr:sp macro="" textlink="">
      <xdr:nvSpPr>
        <xdr:cNvPr id="468" name="【公民館】&#10;有形固定資産減価償却率平均値テキスト">
          <a:extLst>
            <a:ext uri="{FF2B5EF4-FFF2-40B4-BE49-F238E27FC236}">
              <a16:creationId xmlns:a16="http://schemas.microsoft.com/office/drawing/2014/main" id="{C6FE3461-F21B-4456-8884-A978AA708FFA}"/>
            </a:ext>
          </a:extLst>
        </xdr:cNvPr>
        <xdr:cNvSpPr txBox="1"/>
      </xdr:nvSpPr>
      <xdr:spPr>
        <a:xfrm>
          <a:off x="16357600" y="179077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98552</xdr:rowOff>
    </xdr:from>
    <xdr:to>
      <xdr:col>85</xdr:col>
      <xdr:colOff>177800</xdr:colOff>
      <xdr:row>105</xdr:row>
      <xdr:rowOff>28702</xdr:rowOff>
    </xdr:to>
    <xdr:sp macro="" textlink="">
      <xdr:nvSpPr>
        <xdr:cNvPr id="469" name="フローチャート: 判断 468">
          <a:extLst>
            <a:ext uri="{FF2B5EF4-FFF2-40B4-BE49-F238E27FC236}">
              <a16:creationId xmlns:a16="http://schemas.microsoft.com/office/drawing/2014/main" id="{FA59933B-97F1-4C38-BB24-A33088779AA0}"/>
            </a:ext>
          </a:extLst>
        </xdr:cNvPr>
        <xdr:cNvSpPr/>
      </xdr:nvSpPr>
      <xdr:spPr>
        <a:xfrm>
          <a:off x="162687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116839</xdr:rowOff>
    </xdr:from>
    <xdr:to>
      <xdr:col>81</xdr:col>
      <xdr:colOff>101600</xdr:colOff>
      <xdr:row>105</xdr:row>
      <xdr:rowOff>46989</xdr:rowOff>
    </xdr:to>
    <xdr:sp macro="" textlink="">
      <xdr:nvSpPr>
        <xdr:cNvPr id="470" name="フローチャート: 判断 469">
          <a:extLst>
            <a:ext uri="{FF2B5EF4-FFF2-40B4-BE49-F238E27FC236}">
              <a16:creationId xmlns:a16="http://schemas.microsoft.com/office/drawing/2014/main" id="{6C3105AC-BD8A-49FC-9126-D1B37F2A613F}"/>
            </a:ext>
          </a:extLst>
        </xdr:cNvPr>
        <xdr:cNvSpPr/>
      </xdr:nvSpPr>
      <xdr:spPr>
        <a:xfrm>
          <a:off x="15430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68835</xdr:rowOff>
    </xdr:from>
    <xdr:to>
      <xdr:col>76</xdr:col>
      <xdr:colOff>165100</xdr:colOff>
      <xdr:row>104</xdr:row>
      <xdr:rowOff>170435</xdr:rowOff>
    </xdr:to>
    <xdr:sp macro="" textlink="">
      <xdr:nvSpPr>
        <xdr:cNvPr id="471" name="フローチャート: 判断 470">
          <a:extLst>
            <a:ext uri="{FF2B5EF4-FFF2-40B4-BE49-F238E27FC236}">
              <a16:creationId xmlns:a16="http://schemas.microsoft.com/office/drawing/2014/main" id="{041614EB-3312-444F-92AC-1CE9D2D109E9}"/>
            </a:ext>
          </a:extLst>
        </xdr:cNvPr>
        <xdr:cNvSpPr/>
      </xdr:nvSpPr>
      <xdr:spPr>
        <a:xfrm>
          <a:off x="14541500" y="1789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144272</xdr:rowOff>
    </xdr:from>
    <xdr:to>
      <xdr:col>72</xdr:col>
      <xdr:colOff>38100</xdr:colOff>
      <xdr:row>104</xdr:row>
      <xdr:rowOff>74422</xdr:rowOff>
    </xdr:to>
    <xdr:sp macro="" textlink="">
      <xdr:nvSpPr>
        <xdr:cNvPr id="472" name="フローチャート: 判断 471">
          <a:extLst>
            <a:ext uri="{FF2B5EF4-FFF2-40B4-BE49-F238E27FC236}">
              <a16:creationId xmlns:a16="http://schemas.microsoft.com/office/drawing/2014/main" id="{6C97BC20-5E13-4C0F-BC84-BCF844616FD8}"/>
            </a:ext>
          </a:extLst>
        </xdr:cNvPr>
        <xdr:cNvSpPr/>
      </xdr:nvSpPr>
      <xdr:spPr>
        <a:xfrm>
          <a:off x="136525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18542</xdr:rowOff>
    </xdr:from>
    <xdr:to>
      <xdr:col>67</xdr:col>
      <xdr:colOff>101600</xdr:colOff>
      <xdr:row>104</xdr:row>
      <xdr:rowOff>120142</xdr:rowOff>
    </xdr:to>
    <xdr:sp macro="" textlink="">
      <xdr:nvSpPr>
        <xdr:cNvPr id="473" name="フローチャート: 判断 472">
          <a:extLst>
            <a:ext uri="{FF2B5EF4-FFF2-40B4-BE49-F238E27FC236}">
              <a16:creationId xmlns:a16="http://schemas.microsoft.com/office/drawing/2014/main" id="{08B55B91-6355-44E1-8512-78DC7D147EC6}"/>
            </a:ext>
          </a:extLst>
        </xdr:cNvPr>
        <xdr:cNvSpPr/>
      </xdr:nvSpPr>
      <xdr:spPr>
        <a:xfrm>
          <a:off x="12763500" y="1784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376AD1C5-3D5A-4E10-B269-38B92E96495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453E4D81-2DA3-4086-A52D-9BEC0E3643F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15B81BE3-3B0E-47AE-B337-AF99FFC2DE8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38421B10-1F33-42E3-A393-2C37B7B9382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1F6C9CD2-CB64-49E9-A8F0-D1B4FB3EC46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20828</xdr:rowOff>
    </xdr:from>
    <xdr:to>
      <xdr:col>85</xdr:col>
      <xdr:colOff>177800</xdr:colOff>
      <xdr:row>104</xdr:row>
      <xdr:rowOff>122428</xdr:rowOff>
    </xdr:to>
    <xdr:sp macro="" textlink="">
      <xdr:nvSpPr>
        <xdr:cNvPr id="479" name="楕円 478">
          <a:extLst>
            <a:ext uri="{FF2B5EF4-FFF2-40B4-BE49-F238E27FC236}">
              <a16:creationId xmlns:a16="http://schemas.microsoft.com/office/drawing/2014/main" id="{7EF3AF89-585D-4622-A6C2-5224FC94A55B}"/>
            </a:ext>
          </a:extLst>
        </xdr:cNvPr>
        <xdr:cNvSpPr/>
      </xdr:nvSpPr>
      <xdr:spPr>
        <a:xfrm>
          <a:off x="16268700" y="1785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43705</xdr:rowOff>
    </xdr:from>
    <xdr:ext cx="405111" cy="259045"/>
    <xdr:sp macro="" textlink="">
      <xdr:nvSpPr>
        <xdr:cNvPr id="480" name="【公民館】&#10;有形固定資産減価償却率該当値テキスト">
          <a:extLst>
            <a:ext uri="{FF2B5EF4-FFF2-40B4-BE49-F238E27FC236}">
              <a16:creationId xmlns:a16="http://schemas.microsoft.com/office/drawing/2014/main" id="{5E0A02E9-365C-4631-A7C1-1AACB74A9495}"/>
            </a:ext>
          </a:extLst>
        </xdr:cNvPr>
        <xdr:cNvSpPr txBox="1"/>
      </xdr:nvSpPr>
      <xdr:spPr>
        <a:xfrm>
          <a:off x="16357600" y="17703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148844</xdr:rowOff>
    </xdr:from>
    <xdr:to>
      <xdr:col>81</xdr:col>
      <xdr:colOff>101600</xdr:colOff>
      <xdr:row>104</xdr:row>
      <xdr:rowOff>78994</xdr:rowOff>
    </xdr:to>
    <xdr:sp macro="" textlink="">
      <xdr:nvSpPr>
        <xdr:cNvPr id="481" name="楕円 480">
          <a:extLst>
            <a:ext uri="{FF2B5EF4-FFF2-40B4-BE49-F238E27FC236}">
              <a16:creationId xmlns:a16="http://schemas.microsoft.com/office/drawing/2014/main" id="{704E996B-84B9-4D12-BA62-857F0CADD3E1}"/>
            </a:ext>
          </a:extLst>
        </xdr:cNvPr>
        <xdr:cNvSpPr/>
      </xdr:nvSpPr>
      <xdr:spPr>
        <a:xfrm>
          <a:off x="15430500" y="1780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28194</xdr:rowOff>
    </xdr:from>
    <xdr:to>
      <xdr:col>85</xdr:col>
      <xdr:colOff>127000</xdr:colOff>
      <xdr:row>104</xdr:row>
      <xdr:rowOff>71628</xdr:rowOff>
    </xdr:to>
    <xdr:cxnSp macro="">
      <xdr:nvCxnSpPr>
        <xdr:cNvPr id="482" name="直線コネクタ 481">
          <a:extLst>
            <a:ext uri="{FF2B5EF4-FFF2-40B4-BE49-F238E27FC236}">
              <a16:creationId xmlns:a16="http://schemas.microsoft.com/office/drawing/2014/main" id="{B7A43325-3AE3-4153-A575-C32485A09EF7}"/>
            </a:ext>
          </a:extLst>
        </xdr:cNvPr>
        <xdr:cNvCxnSpPr/>
      </xdr:nvCxnSpPr>
      <xdr:spPr>
        <a:xfrm>
          <a:off x="15481300" y="1785899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123698</xdr:rowOff>
    </xdr:from>
    <xdr:to>
      <xdr:col>76</xdr:col>
      <xdr:colOff>165100</xdr:colOff>
      <xdr:row>104</xdr:row>
      <xdr:rowOff>53848</xdr:rowOff>
    </xdr:to>
    <xdr:sp macro="" textlink="">
      <xdr:nvSpPr>
        <xdr:cNvPr id="483" name="楕円 482">
          <a:extLst>
            <a:ext uri="{FF2B5EF4-FFF2-40B4-BE49-F238E27FC236}">
              <a16:creationId xmlns:a16="http://schemas.microsoft.com/office/drawing/2014/main" id="{E95BCC01-B5BC-4217-9532-D72C56D67BE0}"/>
            </a:ext>
          </a:extLst>
        </xdr:cNvPr>
        <xdr:cNvSpPr/>
      </xdr:nvSpPr>
      <xdr:spPr>
        <a:xfrm>
          <a:off x="14541500" y="1778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3048</xdr:rowOff>
    </xdr:from>
    <xdr:to>
      <xdr:col>81</xdr:col>
      <xdr:colOff>50800</xdr:colOff>
      <xdr:row>104</xdr:row>
      <xdr:rowOff>28194</xdr:rowOff>
    </xdr:to>
    <xdr:cxnSp macro="">
      <xdr:nvCxnSpPr>
        <xdr:cNvPr id="484" name="直線コネクタ 483">
          <a:extLst>
            <a:ext uri="{FF2B5EF4-FFF2-40B4-BE49-F238E27FC236}">
              <a16:creationId xmlns:a16="http://schemas.microsoft.com/office/drawing/2014/main" id="{E88E628A-2282-4734-B63C-112AD664F875}"/>
            </a:ext>
          </a:extLst>
        </xdr:cNvPr>
        <xdr:cNvCxnSpPr/>
      </xdr:nvCxnSpPr>
      <xdr:spPr>
        <a:xfrm>
          <a:off x="14592300" y="17833848"/>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66548</xdr:rowOff>
    </xdr:from>
    <xdr:to>
      <xdr:col>72</xdr:col>
      <xdr:colOff>38100</xdr:colOff>
      <xdr:row>103</xdr:row>
      <xdr:rowOff>168148</xdr:rowOff>
    </xdr:to>
    <xdr:sp macro="" textlink="">
      <xdr:nvSpPr>
        <xdr:cNvPr id="485" name="楕円 484">
          <a:extLst>
            <a:ext uri="{FF2B5EF4-FFF2-40B4-BE49-F238E27FC236}">
              <a16:creationId xmlns:a16="http://schemas.microsoft.com/office/drawing/2014/main" id="{16CC9BA9-A125-4FCF-B59F-ACC330514973}"/>
            </a:ext>
          </a:extLst>
        </xdr:cNvPr>
        <xdr:cNvSpPr/>
      </xdr:nvSpPr>
      <xdr:spPr>
        <a:xfrm>
          <a:off x="13652500" y="1772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117348</xdr:rowOff>
    </xdr:from>
    <xdr:to>
      <xdr:col>76</xdr:col>
      <xdr:colOff>114300</xdr:colOff>
      <xdr:row>104</xdr:row>
      <xdr:rowOff>3048</xdr:rowOff>
    </xdr:to>
    <xdr:cxnSp macro="">
      <xdr:nvCxnSpPr>
        <xdr:cNvPr id="486" name="直線コネクタ 485">
          <a:extLst>
            <a:ext uri="{FF2B5EF4-FFF2-40B4-BE49-F238E27FC236}">
              <a16:creationId xmlns:a16="http://schemas.microsoft.com/office/drawing/2014/main" id="{11AB1B27-4AF0-4FA7-99D3-4958FF7801E1}"/>
            </a:ext>
          </a:extLst>
        </xdr:cNvPr>
        <xdr:cNvCxnSpPr/>
      </xdr:nvCxnSpPr>
      <xdr:spPr>
        <a:xfrm>
          <a:off x="13703300" y="1777669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61976</xdr:rowOff>
    </xdr:from>
    <xdr:to>
      <xdr:col>67</xdr:col>
      <xdr:colOff>101600</xdr:colOff>
      <xdr:row>103</xdr:row>
      <xdr:rowOff>163576</xdr:rowOff>
    </xdr:to>
    <xdr:sp macro="" textlink="">
      <xdr:nvSpPr>
        <xdr:cNvPr id="487" name="楕円 486">
          <a:extLst>
            <a:ext uri="{FF2B5EF4-FFF2-40B4-BE49-F238E27FC236}">
              <a16:creationId xmlns:a16="http://schemas.microsoft.com/office/drawing/2014/main" id="{5CD3BF3A-9539-4796-9190-FFC43A831C31}"/>
            </a:ext>
          </a:extLst>
        </xdr:cNvPr>
        <xdr:cNvSpPr/>
      </xdr:nvSpPr>
      <xdr:spPr>
        <a:xfrm>
          <a:off x="12763500" y="1772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112776</xdr:rowOff>
    </xdr:from>
    <xdr:to>
      <xdr:col>71</xdr:col>
      <xdr:colOff>177800</xdr:colOff>
      <xdr:row>103</xdr:row>
      <xdr:rowOff>117348</xdr:rowOff>
    </xdr:to>
    <xdr:cxnSp macro="">
      <xdr:nvCxnSpPr>
        <xdr:cNvPr id="488" name="直線コネクタ 487">
          <a:extLst>
            <a:ext uri="{FF2B5EF4-FFF2-40B4-BE49-F238E27FC236}">
              <a16:creationId xmlns:a16="http://schemas.microsoft.com/office/drawing/2014/main" id="{CC4DE541-2087-4D9B-A1D0-CF18281882AA}"/>
            </a:ext>
          </a:extLst>
        </xdr:cNvPr>
        <xdr:cNvCxnSpPr/>
      </xdr:nvCxnSpPr>
      <xdr:spPr>
        <a:xfrm>
          <a:off x="12814300" y="1777212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38116</xdr:rowOff>
    </xdr:from>
    <xdr:ext cx="405111" cy="259045"/>
    <xdr:sp macro="" textlink="">
      <xdr:nvSpPr>
        <xdr:cNvPr id="489" name="n_1aveValue【公民館】&#10;有形固定資産減価償却率">
          <a:extLst>
            <a:ext uri="{FF2B5EF4-FFF2-40B4-BE49-F238E27FC236}">
              <a16:creationId xmlns:a16="http://schemas.microsoft.com/office/drawing/2014/main" id="{A0B34071-37BB-4926-8EBC-E128C7EEE0B9}"/>
            </a:ext>
          </a:extLst>
        </xdr:cNvPr>
        <xdr:cNvSpPr txBox="1"/>
      </xdr:nvSpPr>
      <xdr:spPr>
        <a:xfrm>
          <a:off x="152660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161562</xdr:rowOff>
    </xdr:from>
    <xdr:ext cx="405111" cy="259045"/>
    <xdr:sp macro="" textlink="">
      <xdr:nvSpPr>
        <xdr:cNvPr id="490" name="n_2aveValue【公民館】&#10;有形固定資産減価償却率">
          <a:extLst>
            <a:ext uri="{FF2B5EF4-FFF2-40B4-BE49-F238E27FC236}">
              <a16:creationId xmlns:a16="http://schemas.microsoft.com/office/drawing/2014/main" id="{6025C7BD-05FE-416D-8DAD-3858EB9F7DD2}"/>
            </a:ext>
          </a:extLst>
        </xdr:cNvPr>
        <xdr:cNvSpPr txBox="1"/>
      </xdr:nvSpPr>
      <xdr:spPr>
        <a:xfrm>
          <a:off x="14389744" y="1799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65549</xdr:rowOff>
    </xdr:from>
    <xdr:ext cx="405111" cy="259045"/>
    <xdr:sp macro="" textlink="">
      <xdr:nvSpPr>
        <xdr:cNvPr id="491" name="n_3aveValue【公民館】&#10;有形固定資産減価償却率">
          <a:extLst>
            <a:ext uri="{FF2B5EF4-FFF2-40B4-BE49-F238E27FC236}">
              <a16:creationId xmlns:a16="http://schemas.microsoft.com/office/drawing/2014/main" id="{BF7A9EBA-E92B-4CC8-B471-D6AEED69139B}"/>
            </a:ext>
          </a:extLst>
        </xdr:cNvPr>
        <xdr:cNvSpPr txBox="1"/>
      </xdr:nvSpPr>
      <xdr:spPr>
        <a:xfrm>
          <a:off x="13500744" y="1789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111269</xdr:rowOff>
    </xdr:from>
    <xdr:ext cx="405111" cy="259045"/>
    <xdr:sp macro="" textlink="">
      <xdr:nvSpPr>
        <xdr:cNvPr id="492" name="n_4aveValue【公民館】&#10;有形固定資産減価償却率">
          <a:extLst>
            <a:ext uri="{FF2B5EF4-FFF2-40B4-BE49-F238E27FC236}">
              <a16:creationId xmlns:a16="http://schemas.microsoft.com/office/drawing/2014/main" id="{ED90C334-4A2F-41C8-88DA-0247EE98EDAD}"/>
            </a:ext>
          </a:extLst>
        </xdr:cNvPr>
        <xdr:cNvSpPr txBox="1"/>
      </xdr:nvSpPr>
      <xdr:spPr>
        <a:xfrm>
          <a:off x="12611744" y="17942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95521</xdr:rowOff>
    </xdr:from>
    <xdr:ext cx="405111" cy="259045"/>
    <xdr:sp macro="" textlink="">
      <xdr:nvSpPr>
        <xdr:cNvPr id="493" name="n_1mainValue【公民館】&#10;有形固定資産減価償却率">
          <a:extLst>
            <a:ext uri="{FF2B5EF4-FFF2-40B4-BE49-F238E27FC236}">
              <a16:creationId xmlns:a16="http://schemas.microsoft.com/office/drawing/2014/main" id="{3F29480A-0024-472B-833F-44A8A367351F}"/>
            </a:ext>
          </a:extLst>
        </xdr:cNvPr>
        <xdr:cNvSpPr txBox="1"/>
      </xdr:nvSpPr>
      <xdr:spPr>
        <a:xfrm>
          <a:off x="15266044" y="1758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70375</xdr:rowOff>
    </xdr:from>
    <xdr:ext cx="405111" cy="259045"/>
    <xdr:sp macro="" textlink="">
      <xdr:nvSpPr>
        <xdr:cNvPr id="494" name="n_2mainValue【公民館】&#10;有形固定資産減価償却率">
          <a:extLst>
            <a:ext uri="{FF2B5EF4-FFF2-40B4-BE49-F238E27FC236}">
              <a16:creationId xmlns:a16="http://schemas.microsoft.com/office/drawing/2014/main" id="{28C3A5DF-A39E-4B95-8FF1-27133C8E569F}"/>
            </a:ext>
          </a:extLst>
        </xdr:cNvPr>
        <xdr:cNvSpPr txBox="1"/>
      </xdr:nvSpPr>
      <xdr:spPr>
        <a:xfrm>
          <a:off x="14389744" y="17558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13225</xdr:rowOff>
    </xdr:from>
    <xdr:ext cx="405111" cy="259045"/>
    <xdr:sp macro="" textlink="">
      <xdr:nvSpPr>
        <xdr:cNvPr id="495" name="n_3mainValue【公民館】&#10;有形固定資産減価償却率">
          <a:extLst>
            <a:ext uri="{FF2B5EF4-FFF2-40B4-BE49-F238E27FC236}">
              <a16:creationId xmlns:a16="http://schemas.microsoft.com/office/drawing/2014/main" id="{E684631A-0830-43D0-ADE6-61F301BCFF82}"/>
            </a:ext>
          </a:extLst>
        </xdr:cNvPr>
        <xdr:cNvSpPr txBox="1"/>
      </xdr:nvSpPr>
      <xdr:spPr>
        <a:xfrm>
          <a:off x="13500744" y="1750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8653</xdr:rowOff>
    </xdr:from>
    <xdr:ext cx="405111" cy="259045"/>
    <xdr:sp macro="" textlink="">
      <xdr:nvSpPr>
        <xdr:cNvPr id="496" name="n_4mainValue【公民館】&#10;有形固定資産減価償却率">
          <a:extLst>
            <a:ext uri="{FF2B5EF4-FFF2-40B4-BE49-F238E27FC236}">
              <a16:creationId xmlns:a16="http://schemas.microsoft.com/office/drawing/2014/main" id="{21A17921-FF39-4269-B0A7-071A75FD3217}"/>
            </a:ext>
          </a:extLst>
        </xdr:cNvPr>
        <xdr:cNvSpPr txBox="1"/>
      </xdr:nvSpPr>
      <xdr:spPr>
        <a:xfrm>
          <a:off x="12611744" y="1749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97" name="正方形/長方形 496">
          <a:extLst>
            <a:ext uri="{FF2B5EF4-FFF2-40B4-BE49-F238E27FC236}">
              <a16:creationId xmlns:a16="http://schemas.microsoft.com/office/drawing/2014/main" id="{BE8A28C2-4C89-4801-85BE-40186BB5787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8" name="正方形/長方形 497">
          <a:extLst>
            <a:ext uri="{FF2B5EF4-FFF2-40B4-BE49-F238E27FC236}">
              <a16:creationId xmlns:a16="http://schemas.microsoft.com/office/drawing/2014/main" id="{C138E1AC-9A2E-4EA5-915E-1973EF6C7FF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99" name="正方形/長方形 498">
          <a:extLst>
            <a:ext uri="{FF2B5EF4-FFF2-40B4-BE49-F238E27FC236}">
              <a16:creationId xmlns:a16="http://schemas.microsoft.com/office/drawing/2014/main" id="{609F6FE8-4958-4586-B7BC-0F9CDDDE56D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0" name="正方形/長方形 499">
          <a:extLst>
            <a:ext uri="{FF2B5EF4-FFF2-40B4-BE49-F238E27FC236}">
              <a16:creationId xmlns:a16="http://schemas.microsoft.com/office/drawing/2014/main" id="{6441830C-18CB-4BC6-A6F4-04F8CE448F3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1" name="正方形/長方形 500">
          <a:extLst>
            <a:ext uri="{FF2B5EF4-FFF2-40B4-BE49-F238E27FC236}">
              <a16:creationId xmlns:a16="http://schemas.microsoft.com/office/drawing/2014/main" id="{752F9C3B-88A4-442C-8B47-84918C80E29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2" name="正方形/長方形 501">
          <a:extLst>
            <a:ext uri="{FF2B5EF4-FFF2-40B4-BE49-F238E27FC236}">
              <a16:creationId xmlns:a16="http://schemas.microsoft.com/office/drawing/2014/main" id="{404C1F56-374D-4A6E-A4D2-11A4D419AAB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3" name="正方形/長方形 502">
          <a:extLst>
            <a:ext uri="{FF2B5EF4-FFF2-40B4-BE49-F238E27FC236}">
              <a16:creationId xmlns:a16="http://schemas.microsoft.com/office/drawing/2014/main" id="{45DED24F-56DB-47BF-958A-327A65653BB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4" name="正方形/長方形 503">
          <a:extLst>
            <a:ext uri="{FF2B5EF4-FFF2-40B4-BE49-F238E27FC236}">
              <a16:creationId xmlns:a16="http://schemas.microsoft.com/office/drawing/2014/main" id="{E5D2D6C8-6744-44E7-97C3-A9E47841D0E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5" name="テキスト ボックス 504">
          <a:extLst>
            <a:ext uri="{FF2B5EF4-FFF2-40B4-BE49-F238E27FC236}">
              <a16:creationId xmlns:a16="http://schemas.microsoft.com/office/drawing/2014/main" id="{5B95A476-0BD4-4318-9835-9EB76CD1F38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6" name="直線コネクタ 505">
          <a:extLst>
            <a:ext uri="{FF2B5EF4-FFF2-40B4-BE49-F238E27FC236}">
              <a16:creationId xmlns:a16="http://schemas.microsoft.com/office/drawing/2014/main" id="{3A05ED40-2018-4C37-A195-D92A2A08182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07" name="直線コネクタ 506">
          <a:extLst>
            <a:ext uri="{FF2B5EF4-FFF2-40B4-BE49-F238E27FC236}">
              <a16:creationId xmlns:a16="http://schemas.microsoft.com/office/drawing/2014/main" id="{949BDBE0-C63B-489E-ADB8-61818564D3D7}"/>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08" name="テキスト ボックス 507">
          <a:extLst>
            <a:ext uri="{FF2B5EF4-FFF2-40B4-BE49-F238E27FC236}">
              <a16:creationId xmlns:a16="http://schemas.microsoft.com/office/drawing/2014/main" id="{5063FBD3-CA7B-46B0-B2B7-09026820B815}"/>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09" name="直線コネクタ 508">
          <a:extLst>
            <a:ext uri="{FF2B5EF4-FFF2-40B4-BE49-F238E27FC236}">
              <a16:creationId xmlns:a16="http://schemas.microsoft.com/office/drawing/2014/main" id="{64358995-534D-4B25-A3A4-6B6AB90C0A37}"/>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10" name="テキスト ボックス 509">
          <a:extLst>
            <a:ext uri="{FF2B5EF4-FFF2-40B4-BE49-F238E27FC236}">
              <a16:creationId xmlns:a16="http://schemas.microsoft.com/office/drawing/2014/main" id="{576EE482-E8A4-4C02-97CB-5F655EF6F2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11" name="直線コネクタ 510">
          <a:extLst>
            <a:ext uri="{FF2B5EF4-FFF2-40B4-BE49-F238E27FC236}">
              <a16:creationId xmlns:a16="http://schemas.microsoft.com/office/drawing/2014/main" id="{57CE8B9F-CDD5-4C71-853E-FB579E156643}"/>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12" name="テキスト ボックス 511">
          <a:extLst>
            <a:ext uri="{FF2B5EF4-FFF2-40B4-BE49-F238E27FC236}">
              <a16:creationId xmlns:a16="http://schemas.microsoft.com/office/drawing/2014/main" id="{D3340002-5B8E-460B-BB93-A2BE9B404ADE}"/>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13" name="直線コネクタ 512">
          <a:extLst>
            <a:ext uri="{FF2B5EF4-FFF2-40B4-BE49-F238E27FC236}">
              <a16:creationId xmlns:a16="http://schemas.microsoft.com/office/drawing/2014/main" id="{8E72FC17-63FC-44DF-A041-8CE91D0C9131}"/>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14" name="テキスト ボックス 513">
          <a:extLst>
            <a:ext uri="{FF2B5EF4-FFF2-40B4-BE49-F238E27FC236}">
              <a16:creationId xmlns:a16="http://schemas.microsoft.com/office/drawing/2014/main" id="{F4978446-EEF7-4598-A818-A3ADD5B37D26}"/>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15" name="直線コネクタ 514">
          <a:extLst>
            <a:ext uri="{FF2B5EF4-FFF2-40B4-BE49-F238E27FC236}">
              <a16:creationId xmlns:a16="http://schemas.microsoft.com/office/drawing/2014/main" id="{8FD8D194-CF26-4681-B659-B2906BFC339A}"/>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16" name="テキスト ボックス 515">
          <a:extLst>
            <a:ext uri="{FF2B5EF4-FFF2-40B4-BE49-F238E27FC236}">
              <a16:creationId xmlns:a16="http://schemas.microsoft.com/office/drawing/2014/main" id="{35F4D29D-C3D2-40EA-BC90-B6E0E8C404F4}"/>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17" name="直線コネクタ 516">
          <a:extLst>
            <a:ext uri="{FF2B5EF4-FFF2-40B4-BE49-F238E27FC236}">
              <a16:creationId xmlns:a16="http://schemas.microsoft.com/office/drawing/2014/main" id="{83BFA467-5F80-403A-96B7-9138B876C9B1}"/>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18" name="テキスト ボックス 517">
          <a:extLst>
            <a:ext uri="{FF2B5EF4-FFF2-40B4-BE49-F238E27FC236}">
              <a16:creationId xmlns:a16="http://schemas.microsoft.com/office/drawing/2014/main" id="{8B4D4FA9-FDB9-4712-B2D5-2BAFFF05E3B2}"/>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9" name="直線コネクタ 518">
          <a:extLst>
            <a:ext uri="{FF2B5EF4-FFF2-40B4-BE49-F238E27FC236}">
              <a16:creationId xmlns:a16="http://schemas.microsoft.com/office/drawing/2014/main" id="{629516A9-5D81-4DB1-8E50-473F1E5FDCA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0" name="テキスト ボックス 519">
          <a:extLst>
            <a:ext uri="{FF2B5EF4-FFF2-40B4-BE49-F238E27FC236}">
              <a16:creationId xmlns:a16="http://schemas.microsoft.com/office/drawing/2014/main" id="{1887E8FB-882C-4633-B466-972A3E40BA4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1" name="【公民館】&#10;一人当たり面積グラフ枠">
          <a:extLst>
            <a:ext uri="{FF2B5EF4-FFF2-40B4-BE49-F238E27FC236}">
              <a16:creationId xmlns:a16="http://schemas.microsoft.com/office/drawing/2014/main" id="{EA02C034-9532-4D70-BBF4-5460316D25A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51707</xdr:rowOff>
    </xdr:from>
    <xdr:to>
      <xdr:col>116</xdr:col>
      <xdr:colOff>62864</xdr:colOff>
      <xdr:row>109</xdr:row>
      <xdr:rowOff>27214</xdr:rowOff>
    </xdr:to>
    <xdr:cxnSp macro="">
      <xdr:nvCxnSpPr>
        <xdr:cNvPr id="522" name="直線コネクタ 521">
          <a:extLst>
            <a:ext uri="{FF2B5EF4-FFF2-40B4-BE49-F238E27FC236}">
              <a16:creationId xmlns:a16="http://schemas.microsoft.com/office/drawing/2014/main" id="{6AB7B170-6459-45F2-84A2-0A8ADB223E9D}"/>
            </a:ext>
          </a:extLst>
        </xdr:cNvPr>
        <xdr:cNvCxnSpPr/>
      </xdr:nvCxnSpPr>
      <xdr:spPr>
        <a:xfrm flipV="1">
          <a:off x="22160864" y="17196707"/>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523" name="【公民館】&#10;一人当たり面積最小値テキスト">
          <a:extLst>
            <a:ext uri="{FF2B5EF4-FFF2-40B4-BE49-F238E27FC236}">
              <a16:creationId xmlns:a16="http://schemas.microsoft.com/office/drawing/2014/main" id="{269B09BD-64E2-4D94-B67D-1CD3F4888220}"/>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524" name="直線コネクタ 523">
          <a:extLst>
            <a:ext uri="{FF2B5EF4-FFF2-40B4-BE49-F238E27FC236}">
              <a16:creationId xmlns:a16="http://schemas.microsoft.com/office/drawing/2014/main" id="{FD0E8C30-CAD6-4CCA-9E39-BFD79B71525C}"/>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169834</xdr:rowOff>
    </xdr:from>
    <xdr:ext cx="469744" cy="259045"/>
    <xdr:sp macro="" textlink="">
      <xdr:nvSpPr>
        <xdr:cNvPr id="525" name="【公民館】&#10;一人当たり面積最大値テキスト">
          <a:extLst>
            <a:ext uri="{FF2B5EF4-FFF2-40B4-BE49-F238E27FC236}">
              <a16:creationId xmlns:a16="http://schemas.microsoft.com/office/drawing/2014/main" id="{1349C9EA-2320-4CAA-99CD-AC338DC19CA3}"/>
            </a:ext>
          </a:extLst>
        </xdr:cNvPr>
        <xdr:cNvSpPr txBox="1"/>
      </xdr:nvSpPr>
      <xdr:spPr>
        <a:xfrm>
          <a:off x="22199600" y="16971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51707</xdr:rowOff>
    </xdr:from>
    <xdr:to>
      <xdr:col>116</xdr:col>
      <xdr:colOff>152400</xdr:colOff>
      <xdr:row>100</xdr:row>
      <xdr:rowOff>51707</xdr:rowOff>
    </xdr:to>
    <xdr:cxnSp macro="">
      <xdr:nvCxnSpPr>
        <xdr:cNvPr id="526" name="直線コネクタ 525">
          <a:extLst>
            <a:ext uri="{FF2B5EF4-FFF2-40B4-BE49-F238E27FC236}">
              <a16:creationId xmlns:a16="http://schemas.microsoft.com/office/drawing/2014/main" id="{21CB34AA-0C23-40B6-AF4B-7B9A5FE8D202}"/>
            </a:ext>
          </a:extLst>
        </xdr:cNvPr>
        <xdr:cNvCxnSpPr/>
      </xdr:nvCxnSpPr>
      <xdr:spPr>
        <a:xfrm>
          <a:off x="22072600" y="1719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17253</xdr:rowOff>
    </xdr:from>
    <xdr:ext cx="469744" cy="259045"/>
    <xdr:sp macro="" textlink="">
      <xdr:nvSpPr>
        <xdr:cNvPr id="527" name="【公民館】&#10;一人当たり面積平均値テキスト">
          <a:extLst>
            <a:ext uri="{FF2B5EF4-FFF2-40B4-BE49-F238E27FC236}">
              <a16:creationId xmlns:a16="http://schemas.microsoft.com/office/drawing/2014/main" id="{FD338673-2668-4C70-A31E-CB7E614F6083}"/>
            </a:ext>
          </a:extLst>
        </xdr:cNvPr>
        <xdr:cNvSpPr txBox="1"/>
      </xdr:nvSpPr>
      <xdr:spPr>
        <a:xfrm>
          <a:off x="22199600" y="18190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165826</xdr:rowOff>
    </xdr:from>
    <xdr:to>
      <xdr:col>116</xdr:col>
      <xdr:colOff>114300</xdr:colOff>
      <xdr:row>107</xdr:row>
      <xdr:rowOff>95976</xdr:rowOff>
    </xdr:to>
    <xdr:sp macro="" textlink="">
      <xdr:nvSpPr>
        <xdr:cNvPr id="528" name="フローチャート: 判断 527">
          <a:extLst>
            <a:ext uri="{FF2B5EF4-FFF2-40B4-BE49-F238E27FC236}">
              <a16:creationId xmlns:a16="http://schemas.microsoft.com/office/drawing/2014/main" id="{A6F682D5-9E53-434F-AFB9-6F78BBC810C9}"/>
            </a:ext>
          </a:extLst>
        </xdr:cNvPr>
        <xdr:cNvSpPr/>
      </xdr:nvSpPr>
      <xdr:spPr>
        <a:xfrm>
          <a:off x="22110700" y="183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2539</xdr:rowOff>
    </xdr:from>
    <xdr:to>
      <xdr:col>112</xdr:col>
      <xdr:colOff>38100</xdr:colOff>
      <xdr:row>107</xdr:row>
      <xdr:rowOff>104139</xdr:rowOff>
    </xdr:to>
    <xdr:sp macro="" textlink="">
      <xdr:nvSpPr>
        <xdr:cNvPr id="529" name="フローチャート: 判断 528">
          <a:extLst>
            <a:ext uri="{FF2B5EF4-FFF2-40B4-BE49-F238E27FC236}">
              <a16:creationId xmlns:a16="http://schemas.microsoft.com/office/drawing/2014/main" id="{009FC815-9B21-4A3F-80F3-193C06A9A86B}"/>
            </a:ext>
          </a:extLst>
        </xdr:cNvPr>
        <xdr:cNvSpPr/>
      </xdr:nvSpPr>
      <xdr:spPr>
        <a:xfrm>
          <a:off x="21272500" y="183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164193</xdr:rowOff>
    </xdr:from>
    <xdr:to>
      <xdr:col>107</xdr:col>
      <xdr:colOff>101600</xdr:colOff>
      <xdr:row>107</xdr:row>
      <xdr:rowOff>94343</xdr:rowOff>
    </xdr:to>
    <xdr:sp macro="" textlink="">
      <xdr:nvSpPr>
        <xdr:cNvPr id="530" name="フローチャート: 判断 529">
          <a:extLst>
            <a:ext uri="{FF2B5EF4-FFF2-40B4-BE49-F238E27FC236}">
              <a16:creationId xmlns:a16="http://schemas.microsoft.com/office/drawing/2014/main" id="{05FE3CE4-88DD-4685-8939-AC32C12B7F6D}"/>
            </a:ext>
          </a:extLst>
        </xdr:cNvPr>
        <xdr:cNvSpPr/>
      </xdr:nvSpPr>
      <xdr:spPr>
        <a:xfrm>
          <a:off x="20383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160927</xdr:rowOff>
    </xdr:from>
    <xdr:to>
      <xdr:col>102</xdr:col>
      <xdr:colOff>165100</xdr:colOff>
      <xdr:row>107</xdr:row>
      <xdr:rowOff>91077</xdr:rowOff>
    </xdr:to>
    <xdr:sp macro="" textlink="">
      <xdr:nvSpPr>
        <xdr:cNvPr id="531" name="フローチャート: 判断 530">
          <a:extLst>
            <a:ext uri="{FF2B5EF4-FFF2-40B4-BE49-F238E27FC236}">
              <a16:creationId xmlns:a16="http://schemas.microsoft.com/office/drawing/2014/main" id="{5F9F06D0-C9F0-4F45-9220-2B86DDA2E7E7}"/>
            </a:ext>
          </a:extLst>
        </xdr:cNvPr>
        <xdr:cNvSpPr/>
      </xdr:nvSpPr>
      <xdr:spPr>
        <a:xfrm>
          <a:off x="19494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164193</xdr:rowOff>
    </xdr:from>
    <xdr:to>
      <xdr:col>98</xdr:col>
      <xdr:colOff>38100</xdr:colOff>
      <xdr:row>107</xdr:row>
      <xdr:rowOff>94343</xdr:rowOff>
    </xdr:to>
    <xdr:sp macro="" textlink="">
      <xdr:nvSpPr>
        <xdr:cNvPr id="532" name="フローチャート: 判断 531">
          <a:extLst>
            <a:ext uri="{FF2B5EF4-FFF2-40B4-BE49-F238E27FC236}">
              <a16:creationId xmlns:a16="http://schemas.microsoft.com/office/drawing/2014/main" id="{AAFF99E2-E356-4243-B9EE-95D8F2AB6FFE}"/>
            </a:ext>
          </a:extLst>
        </xdr:cNvPr>
        <xdr:cNvSpPr/>
      </xdr:nvSpPr>
      <xdr:spPr>
        <a:xfrm>
          <a:off x="18605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3" name="テキスト ボックス 532">
          <a:extLst>
            <a:ext uri="{FF2B5EF4-FFF2-40B4-BE49-F238E27FC236}">
              <a16:creationId xmlns:a16="http://schemas.microsoft.com/office/drawing/2014/main" id="{B219F56E-4A7F-4E5A-B94D-729EDD2E540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4" name="テキスト ボックス 533">
          <a:extLst>
            <a:ext uri="{FF2B5EF4-FFF2-40B4-BE49-F238E27FC236}">
              <a16:creationId xmlns:a16="http://schemas.microsoft.com/office/drawing/2014/main" id="{B57D0BFE-A91F-4985-9AC9-3BC80D709F6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5" name="テキスト ボックス 534">
          <a:extLst>
            <a:ext uri="{FF2B5EF4-FFF2-40B4-BE49-F238E27FC236}">
              <a16:creationId xmlns:a16="http://schemas.microsoft.com/office/drawing/2014/main" id="{39DBF39F-AB58-4F5E-817E-68E89EB603C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6" name="テキスト ボックス 535">
          <a:extLst>
            <a:ext uri="{FF2B5EF4-FFF2-40B4-BE49-F238E27FC236}">
              <a16:creationId xmlns:a16="http://schemas.microsoft.com/office/drawing/2014/main" id="{5AE3DBB9-E0F9-42A0-9BD7-6370AA7A7A9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7" name="テキスト ボックス 536">
          <a:extLst>
            <a:ext uri="{FF2B5EF4-FFF2-40B4-BE49-F238E27FC236}">
              <a16:creationId xmlns:a16="http://schemas.microsoft.com/office/drawing/2014/main" id="{9410A897-272B-4414-9515-325EBBF5B9E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103777</xdr:rowOff>
    </xdr:from>
    <xdr:to>
      <xdr:col>116</xdr:col>
      <xdr:colOff>114300</xdr:colOff>
      <xdr:row>108</xdr:row>
      <xdr:rowOff>33927</xdr:rowOff>
    </xdr:to>
    <xdr:sp macro="" textlink="">
      <xdr:nvSpPr>
        <xdr:cNvPr id="538" name="楕円 537">
          <a:extLst>
            <a:ext uri="{FF2B5EF4-FFF2-40B4-BE49-F238E27FC236}">
              <a16:creationId xmlns:a16="http://schemas.microsoft.com/office/drawing/2014/main" id="{9401B539-7E30-4C9A-870F-4F9863D08F89}"/>
            </a:ext>
          </a:extLst>
        </xdr:cNvPr>
        <xdr:cNvSpPr/>
      </xdr:nvSpPr>
      <xdr:spPr>
        <a:xfrm>
          <a:off x="22110700" y="1844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82204</xdr:rowOff>
    </xdr:from>
    <xdr:ext cx="469744" cy="259045"/>
    <xdr:sp macro="" textlink="">
      <xdr:nvSpPr>
        <xdr:cNvPr id="539" name="【公民館】&#10;一人当たり面積該当値テキスト">
          <a:extLst>
            <a:ext uri="{FF2B5EF4-FFF2-40B4-BE49-F238E27FC236}">
              <a16:creationId xmlns:a16="http://schemas.microsoft.com/office/drawing/2014/main" id="{D0EA3753-C572-47BD-AB15-57C11FFBDDDC}"/>
            </a:ext>
          </a:extLst>
        </xdr:cNvPr>
        <xdr:cNvSpPr txBox="1"/>
      </xdr:nvSpPr>
      <xdr:spPr>
        <a:xfrm>
          <a:off x="22199600" y="1842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107043</xdr:rowOff>
    </xdr:from>
    <xdr:to>
      <xdr:col>112</xdr:col>
      <xdr:colOff>38100</xdr:colOff>
      <xdr:row>108</xdr:row>
      <xdr:rowOff>37193</xdr:rowOff>
    </xdr:to>
    <xdr:sp macro="" textlink="">
      <xdr:nvSpPr>
        <xdr:cNvPr id="540" name="楕円 539">
          <a:extLst>
            <a:ext uri="{FF2B5EF4-FFF2-40B4-BE49-F238E27FC236}">
              <a16:creationId xmlns:a16="http://schemas.microsoft.com/office/drawing/2014/main" id="{D4642D9D-6BE5-4B03-A08D-A63EACDA4E1B}"/>
            </a:ext>
          </a:extLst>
        </xdr:cNvPr>
        <xdr:cNvSpPr/>
      </xdr:nvSpPr>
      <xdr:spPr>
        <a:xfrm>
          <a:off x="21272500" y="1845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154577</xdr:rowOff>
    </xdr:from>
    <xdr:to>
      <xdr:col>116</xdr:col>
      <xdr:colOff>63500</xdr:colOff>
      <xdr:row>107</xdr:row>
      <xdr:rowOff>157843</xdr:rowOff>
    </xdr:to>
    <xdr:cxnSp macro="">
      <xdr:nvCxnSpPr>
        <xdr:cNvPr id="541" name="直線コネクタ 540">
          <a:extLst>
            <a:ext uri="{FF2B5EF4-FFF2-40B4-BE49-F238E27FC236}">
              <a16:creationId xmlns:a16="http://schemas.microsoft.com/office/drawing/2014/main" id="{8C600B57-8CDE-43C1-889B-B09E3F3B2EEF}"/>
            </a:ext>
          </a:extLst>
        </xdr:cNvPr>
        <xdr:cNvCxnSpPr/>
      </xdr:nvCxnSpPr>
      <xdr:spPr>
        <a:xfrm flipV="1">
          <a:off x="21323300" y="1849972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110308</xdr:rowOff>
    </xdr:from>
    <xdr:to>
      <xdr:col>107</xdr:col>
      <xdr:colOff>101600</xdr:colOff>
      <xdr:row>108</xdr:row>
      <xdr:rowOff>40458</xdr:rowOff>
    </xdr:to>
    <xdr:sp macro="" textlink="">
      <xdr:nvSpPr>
        <xdr:cNvPr id="542" name="楕円 541">
          <a:extLst>
            <a:ext uri="{FF2B5EF4-FFF2-40B4-BE49-F238E27FC236}">
              <a16:creationId xmlns:a16="http://schemas.microsoft.com/office/drawing/2014/main" id="{6A7AD6E3-D1E9-4BD8-88FB-A080AE4CCABB}"/>
            </a:ext>
          </a:extLst>
        </xdr:cNvPr>
        <xdr:cNvSpPr/>
      </xdr:nvSpPr>
      <xdr:spPr>
        <a:xfrm>
          <a:off x="20383500" y="1845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157843</xdr:rowOff>
    </xdr:from>
    <xdr:to>
      <xdr:col>111</xdr:col>
      <xdr:colOff>177800</xdr:colOff>
      <xdr:row>107</xdr:row>
      <xdr:rowOff>161108</xdr:rowOff>
    </xdr:to>
    <xdr:cxnSp macro="">
      <xdr:nvCxnSpPr>
        <xdr:cNvPr id="543" name="直線コネクタ 542">
          <a:extLst>
            <a:ext uri="{FF2B5EF4-FFF2-40B4-BE49-F238E27FC236}">
              <a16:creationId xmlns:a16="http://schemas.microsoft.com/office/drawing/2014/main" id="{9FB3AA41-4EEF-4439-9483-6C740F6F46A0}"/>
            </a:ext>
          </a:extLst>
        </xdr:cNvPr>
        <xdr:cNvCxnSpPr/>
      </xdr:nvCxnSpPr>
      <xdr:spPr>
        <a:xfrm flipV="1">
          <a:off x="20434300" y="1850299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113574</xdr:rowOff>
    </xdr:from>
    <xdr:to>
      <xdr:col>102</xdr:col>
      <xdr:colOff>165100</xdr:colOff>
      <xdr:row>108</xdr:row>
      <xdr:rowOff>43724</xdr:rowOff>
    </xdr:to>
    <xdr:sp macro="" textlink="">
      <xdr:nvSpPr>
        <xdr:cNvPr id="544" name="楕円 543">
          <a:extLst>
            <a:ext uri="{FF2B5EF4-FFF2-40B4-BE49-F238E27FC236}">
              <a16:creationId xmlns:a16="http://schemas.microsoft.com/office/drawing/2014/main" id="{7616E4B9-6C6D-4E0C-8B1C-41FC0F7643F7}"/>
            </a:ext>
          </a:extLst>
        </xdr:cNvPr>
        <xdr:cNvSpPr/>
      </xdr:nvSpPr>
      <xdr:spPr>
        <a:xfrm>
          <a:off x="19494500" y="1845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161108</xdr:rowOff>
    </xdr:from>
    <xdr:to>
      <xdr:col>107</xdr:col>
      <xdr:colOff>50800</xdr:colOff>
      <xdr:row>107</xdr:row>
      <xdr:rowOff>164374</xdr:rowOff>
    </xdr:to>
    <xdr:cxnSp macro="">
      <xdr:nvCxnSpPr>
        <xdr:cNvPr id="545" name="直線コネクタ 544">
          <a:extLst>
            <a:ext uri="{FF2B5EF4-FFF2-40B4-BE49-F238E27FC236}">
              <a16:creationId xmlns:a16="http://schemas.microsoft.com/office/drawing/2014/main" id="{B7FD9332-59A4-4042-B0C1-0D028A5887D6}"/>
            </a:ext>
          </a:extLst>
        </xdr:cNvPr>
        <xdr:cNvCxnSpPr/>
      </xdr:nvCxnSpPr>
      <xdr:spPr>
        <a:xfrm flipV="1">
          <a:off x="19545300" y="1850625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116839</xdr:rowOff>
    </xdr:from>
    <xdr:to>
      <xdr:col>98</xdr:col>
      <xdr:colOff>38100</xdr:colOff>
      <xdr:row>108</xdr:row>
      <xdr:rowOff>46989</xdr:rowOff>
    </xdr:to>
    <xdr:sp macro="" textlink="">
      <xdr:nvSpPr>
        <xdr:cNvPr id="546" name="楕円 545">
          <a:extLst>
            <a:ext uri="{FF2B5EF4-FFF2-40B4-BE49-F238E27FC236}">
              <a16:creationId xmlns:a16="http://schemas.microsoft.com/office/drawing/2014/main" id="{D20E2F65-B7D3-475B-96D4-2ED54C8D0768}"/>
            </a:ext>
          </a:extLst>
        </xdr:cNvPr>
        <xdr:cNvSpPr/>
      </xdr:nvSpPr>
      <xdr:spPr>
        <a:xfrm>
          <a:off x="186055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164374</xdr:rowOff>
    </xdr:from>
    <xdr:to>
      <xdr:col>102</xdr:col>
      <xdr:colOff>114300</xdr:colOff>
      <xdr:row>107</xdr:row>
      <xdr:rowOff>167639</xdr:rowOff>
    </xdr:to>
    <xdr:cxnSp macro="">
      <xdr:nvCxnSpPr>
        <xdr:cNvPr id="547" name="直線コネクタ 546">
          <a:extLst>
            <a:ext uri="{FF2B5EF4-FFF2-40B4-BE49-F238E27FC236}">
              <a16:creationId xmlns:a16="http://schemas.microsoft.com/office/drawing/2014/main" id="{56A96EF3-7376-475E-AB95-AB187107B7C9}"/>
            </a:ext>
          </a:extLst>
        </xdr:cNvPr>
        <xdr:cNvCxnSpPr/>
      </xdr:nvCxnSpPr>
      <xdr:spPr>
        <a:xfrm flipV="1">
          <a:off x="18656300" y="18509524"/>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120666</xdr:rowOff>
    </xdr:from>
    <xdr:ext cx="469744" cy="259045"/>
    <xdr:sp macro="" textlink="">
      <xdr:nvSpPr>
        <xdr:cNvPr id="548" name="n_1aveValue【公民館】&#10;一人当たり面積">
          <a:extLst>
            <a:ext uri="{FF2B5EF4-FFF2-40B4-BE49-F238E27FC236}">
              <a16:creationId xmlns:a16="http://schemas.microsoft.com/office/drawing/2014/main" id="{FD5DDE78-48C9-4328-BD17-8D824798E5BC}"/>
            </a:ext>
          </a:extLst>
        </xdr:cNvPr>
        <xdr:cNvSpPr txBox="1"/>
      </xdr:nvSpPr>
      <xdr:spPr>
        <a:xfrm>
          <a:off x="21075727" y="1812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110870</xdr:rowOff>
    </xdr:from>
    <xdr:ext cx="469744" cy="259045"/>
    <xdr:sp macro="" textlink="">
      <xdr:nvSpPr>
        <xdr:cNvPr id="549" name="n_2aveValue【公民館】&#10;一人当たり面積">
          <a:extLst>
            <a:ext uri="{FF2B5EF4-FFF2-40B4-BE49-F238E27FC236}">
              <a16:creationId xmlns:a16="http://schemas.microsoft.com/office/drawing/2014/main" id="{90853F5A-E782-46CC-BF80-5AFA348052D9}"/>
            </a:ext>
          </a:extLst>
        </xdr:cNvPr>
        <xdr:cNvSpPr txBox="1"/>
      </xdr:nvSpPr>
      <xdr:spPr>
        <a:xfrm>
          <a:off x="20199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107604</xdr:rowOff>
    </xdr:from>
    <xdr:ext cx="469744" cy="259045"/>
    <xdr:sp macro="" textlink="">
      <xdr:nvSpPr>
        <xdr:cNvPr id="550" name="n_3aveValue【公民館】&#10;一人当たり面積">
          <a:extLst>
            <a:ext uri="{FF2B5EF4-FFF2-40B4-BE49-F238E27FC236}">
              <a16:creationId xmlns:a16="http://schemas.microsoft.com/office/drawing/2014/main" id="{4558DA55-9FD2-4D48-9DAE-545C45844764}"/>
            </a:ext>
          </a:extLst>
        </xdr:cNvPr>
        <xdr:cNvSpPr txBox="1"/>
      </xdr:nvSpPr>
      <xdr:spPr>
        <a:xfrm>
          <a:off x="193104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110870</xdr:rowOff>
    </xdr:from>
    <xdr:ext cx="469744" cy="259045"/>
    <xdr:sp macro="" textlink="">
      <xdr:nvSpPr>
        <xdr:cNvPr id="551" name="n_4aveValue【公民館】&#10;一人当たり面積">
          <a:extLst>
            <a:ext uri="{FF2B5EF4-FFF2-40B4-BE49-F238E27FC236}">
              <a16:creationId xmlns:a16="http://schemas.microsoft.com/office/drawing/2014/main" id="{62080483-8CED-4F18-B05E-D4BD199DC6D7}"/>
            </a:ext>
          </a:extLst>
        </xdr:cNvPr>
        <xdr:cNvSpPr txBox="1"/>
      </xdr:nvSpPr>
      <xdr:spPr>
        <a:xfrm>
          <a:off x="18421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28320</xdr:rowOff>
    </xdr:from>
    <xdr:ext cx="469744" cy="259045"/>
    <xdr:sp macro="" textlink="">
      <xdr:nvSpPr>
        <xdr:cNvPr id="552" name="n_1mainValue【公民館】&#10;一人当たり面積">
          <a:extLst>
            <a:ext uri="{FF2B5EF4-FFF2-40B4-BE49-F238E27FC236}">
              <a16:creationId xmlns:a16="http://schemas.microsoft.com/office/drawing/2014/main" id="{F5B1BFC6-9F6D-402F-8346-E0029DA7055C}"/>
            </a:ext>
          </a:extLst>
        </xdr:cNvPr>
        <xdr:cNvSpPr txBox="1"/>
      </xdr:nvSpPr>
      <xdr:spPr>
        <a:xfrm>
          <a:off x="21075727" y="1854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31585</xdr:rowOff>
    </xdr:from>
    <xdr:ext cx="469744" cy="259045"/>
    <xdr:sp macro="" textlink="">
      <xdr:nvSpPr>
        <xdr:cNvPr id="553" name="n_2mainValue【公民館】&#10;一人当たり面積">
          <a:extLst>
            <a:ext uri="{FF2B5EF4-FFF2-40B4-BE49-F238E27FC236}">
              <a16:creationId xmlns:a16="http://schemas.microsoft.com/office/drawing/2014/main" id="{A00E0360-E672-477C-BB59-CEC571DBC282}"/>
            </a:ext>
          </a:extLst>
        </xdr:cNvPr>
        <xdr:cNvSpPr txBox="1"/>
      </xdr:nvSpPr>
      <xdr:spPr>
        <a:xfrm>
          <a:off x="20199427" y="18548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34851</xdr:rowOff>
    </xdr:from>
    <xdr:ext cx="469744" cy="259045"/>
    <xdr:sp macro="" textlink="">
      <xdr:nvSpPr>
        <xdr:cNvPr id="554" name="n_3mainValue【公民館】&#10;一人当たり面積">
          <a:extLst>
            <a:ext uri="{FF2B5EF4-FFF2-40B4-BE49-F238E27FC236}">
              <a16:creationId xmlns:a16="http://schemas.microsoft.com/office/drawing/2014/main" id="{740211AF-BE30-4A08-A72E-700DABB0979C}"/>
            </a:ext>
          </a:extLst>
        </xdr:cNvPr>
        <xdr:cNvSpPr txBox="1"/>
      </xdr:nvSpPr>
      <xdr:spPr>
        <a:xfrm>
          <a:off x="19310427" y="1855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38116</xdr:rowOff>
    </xdr:from>
    <xdr:ext cx="469744" cy="259045"/>
    <xdr:sp macro="" textlink="">
      <xdr:nvSpPr>
        <xdr:cNvPr id="555" name="n_4mainValue【公民館】&#10;一人当たり面積">
          <a:extLst>
            <a:ext uri="{FF2B5EF4-FFF2-40B4-BE49-F238E27FC236}">
              <a16:creationId xmlns:a16="http://schemas.microsoft.com/office/drawing/2014/main" id="{68ED4D83-2AFF-4970-AD15-46153EEA2D24}"/>
            </a:ext>
          </a:extLst>
        </xdr:cNvPr>
        <xdr:cNvSpPr txBox="1"/>
      </xdr:nvSpPr>
      <xdr:spPr>
        <a:xfrm>
          <a:off x="18421427"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6" name="正方形/長方形 555">
          <a:extLst>
            <a:ext uri="{FF2B5EF4-FFF2-40B4-BE49-F238E27FC236}">
              <a16:creationId xmlns:a16="http://schemas.microsoft.com/office/drawing/2014/main" id="{DC87D876-134D-4B04-BE19-3DA99EC775D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7" name="正方形/長方形 556">
          <a:extLst>
            <a:ext uri="{FF2B5EF4-FFF2-40B4-BE49-F238E27FC236}">
              <a16:creationId xmlns:a16="http://schemas.microsoft.com/office/drawing/2014/main" id="{73983DB2-6305-476F-B2AA-6C7115E8FD4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8" name="テキスト ボックス 557">
          <a:extLst>
            <a:ext uri="{FF2B5EF4-FFF2-40B4-BE49-F238E27FC236}">
              <a16:creationId xmlns:a16="http://schemas.microsoft.com/office/drawing/2014/main" id="{3DC7E232-CD51-435B-AC55-CA8EB1C4368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有形固定資産減価償却率について，類似団体平均値と比較して比率が高くなっているのは「橋りょう・トンネル」である。橋りょうについては，令和元年度に修繕計画を策定し，令和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年度より修繕設計および修繕工事を開始したところである。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道路，学校施設，公民館については類似団体平均値と比較すると低くなっている。道路については，毎年度修繕工事や改良工事を継続的に実施しており，今後も町全体の道路状況を鑑みながら修繕工事および改良工事を実施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学校施設については，平成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年度より実施した大規模改造工事の影響によるものと考えられる。公民館については，令和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年度に舞台吊物更新工事を行っているが，今後も個別施設計画等に基づく計画的な修繕を行い，適切な施設の維持管理に努めていく。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住民一人当たりの数値で見ると，橋りょう・トンネルの有形固定資産額が類似団体平均値より特に低くなっているが，橋りょう自体が少ないためであると考えられる。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4F5A865-4701-4636-B472-4A1EBBDBE8C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76E14AE-853B-4AEF-9FC6-F5679B7F4A3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A09C6E1-4A1C-42A5-BE3D-485EAFFD595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E95F0AD-8E5F-4E4E-B933-E7CCAF3721D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茨城県利根町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D2E134B-0ADE-4508-A069-55AE376DD48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B0010C4-DC48-400C-8C62-3C67B05358C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66FAD5B-6C7C-4889-A945-40853B9497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A079E64-C1FC-4618-87B8-3304170C192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77A0984-2849-413B-B4F3-0305D11A7A7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C027EA8-5D0A-4F35-B62A-27D83285BCF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15,862
15,484
24.86
8,225,963
7,990,967
210,565
3,835,078
5,220,182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5DACA18-513A-4B72-91B1-F438A662100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05E2CF0-4B44-47F1-A57F-08C905EE529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DCBC045-1391-4034-8F20-B61D4C70B87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1963D33-107D-432B-9622-47B56A484E0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4D35CEF-8984-4FC4-94A9-4D973F93C30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E9F6F26-BAF6-4D22-9BA5-FFFF071E1A4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24782BC-DE53-4BB3-A99D-4DFE42B56E6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6B24E7E-3930-47DB-8622-67EBE98E96C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A661E54-E671-4797-97FD-8C73F773D87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9DA450A-B4FF-42A8-A66C-26C9AF1DF3D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A7F6BC5-FD6B-4B85-AC44-D2D54F8F35D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AB5AE58-A17D-4E1F-AAE2-9CD3FC60159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6CB2886-368F-451A-A1D4-9DF3E143FDD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175D65F-65D6-4CF7-A132-8B9B5A07C9D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F091C5F-5796-4750-BA7B-73424A8EE2F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F589E95-EBC0-4689-B235-A0238EE2C0E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2AD3B95-6720-4D58-ACE1-308711ABBF5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197E1B0-D8DE-46B2-96E8-89822447DBD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86FFA26-E6B8-4F52-A7A1-01D068391FA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BB5891C-3841-4476-B5A9-F1381B04F66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DAA2C36-C8E6-4E55-A54B-2B1641F1458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40012C3-2BF7-458E-8578-7BF07B25075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DB1123E-FFD2-45D7-91EB-BDBE4D502AF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0FCC551-1D80-415D-93A6-67FCE3314A4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0406C13-3BD7-43A9-BFEE-6EEE0299921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23606E4-EFD2-4E19-9696-006A042341C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9270FC6-A438-4776-AF54-557713BE1F6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699D899-6BC1-4683-9E3A-7F223D15CF5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C8F25A-F9DD-4FB7-AB1F-FCD7AFE593E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97B4509-78AD-47B3-9CE7-6CE950E20C8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AE02AC2-410B-4A55-90EE-C11102656AA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547174A-9338-42EE-8F30-8F91814A5B1E}"/>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862B810F-D2AE-4E35-9407-4020BB36DF79}"/>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84B5771A-F4D8-4B73-87D3-8FC01415CA83}"/>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1AD9CFE0-9206-40EA-ACA9-905C1D116CAA}"/>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1936688F-FD9E-4157-A8AD-6E6D46C0231D}"/>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A1EBA018-BDD4-4241-87E1-50576DD40AA1}"/>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C90D72-705D-44B1-9418-DC402A9211F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E1FB2D1B-092C-418D-ABD7-F96C89B433AF}"/>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4C1B5E19-5B3F-4D3A-8FD4-361C4AB9833C}"/>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8E86C7F7-5A68-4759-BC13-98DA9B6C5743}"/>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5373F52C-B9B5-4F47-8F04-765B78876205}"/>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307D8138-12D6-45C5-B4EF-DD26D18C364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AFD695EB-B7D4-4A9C-BA4F-78C23C7603AA}"/>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1D0F527F-2EF2-49F0-8488-A301CE1D6AD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156210</xdr:rowOff>
    </xdr:from>
    <xdr:to>
      <xdr:col>24</xdr:col>
      <xdr:colOff>62865</xdr:colOff>
      <xdr:row>42</xdr:row>
      <xdr:rowOff>38100</xdr:rowOff>
    </xdr:to>
    <xdr:cxnSp macro="">
      <xdr:nvCxnSpPr>
        <xdr:cNvPr id="57" name="直線コネクタ 56">
          <a:extLst>
            <a:ext uri="{FF2B5EF4-FFF2-40B4-BE49-F238E27FC236}">
              <a16:creationId xmlns:a16="http://schemas.microsoft.com/office/drawing/2014/main" id="{6FB2CDC2-AF96-4734-96B8-D70AC91D3CDD}"/>
            </a:ext>
          </a:extLst>
        </xdr:cNvPr>
        <xdr:cNvCxnSpPr/>
      </xdr:nvCxnSpPr>
      <xdr:spPr>
        <a:xfrm flipV="1">
          <a:off x="4634865" y="564261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図書館】&#10;有形固定資産減価償却率最小値テキスト">
          <a:extLst>
            <a:ext uri="{FF2B5EF4-FFF2-40B4-BE49-F238E27FC236}">
              <a16:creationId xmlns:a16="http://schemas.microsoft.com/office/drawing/2014/main" id="{0DD4C21B-0543-4AF6-9B96-0B21F398F8E0}"/>
            </a:ext>
          </a:extLst>
        </xdr:cNvPr>
        <xdr:cNvSpPr txBox="1"/>
      </xdr:nvSpPr>
      <xdr:spPr>
        <a:xfrm>
          <a:off x="4673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a:extLst>
            <a:ext uri="{FF2B5EF4-FFF2-40B4-BE49-F238E27FC236}">
              <a16:creationId xmlns:a16="http://schemas.microsoft.com/office/drawing/2014/main" id="{1A41CDFE-62EA-40F1-826D-A2A36758C687}"/>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102887</xdr:rowOff>
    </xdr:from>
    <xdr:ext cx="405111" cy="259045"/>
    <xdr:sp macro="" textlink="">
      <xdr:nvSpPr>
        <xdr:cNvPr id="60" name="【図書館】&#10;有形固定資産減価償却率最大値テキスト">
          <a:extLst>
            <a:ext uri="{FF2B5EF4-FFF2-40B4-BE49-F238E27FC236}">
              <a16:creationId xmlns:a16="http://schemas.microsoft.com/office/drawing/2014/main" id="{776218C9-A8DB-4698-87EB-E3377B76ABCC}"/>
            </a:ext>
          </a:extLst>
        </xdr:cNvPr>
        <xdr:cNvSpPr txBox="1"/>
      </xdr:nvSpPr>
      <xdr:spPr>
        <a:xfrm>
          <a:off x="4673600" y="541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156210</xdr:rowOff>
    </xdr:from>
    <xdr:to>
      <xdr:col>24</xdr:col>
      <xdr:colOff>152400</xdr:colOff>
      <xdr:row>32</xdr:row>
      <xdr:rowOff>156210</xdr:rowOff>
    </xdr:to>
    <xdr:cxnSp macro="">
      <xdr:nvCxnSpPr>
        <xdr:cNvPr id="61" name="直線コネクタ 60">
          <a:extLst>
            <a:ext uri="{FF2B5EF4-FFF2-40B4-BE49-F238E27FC236}">
              <a16:creationId xmlns:a16="http://schemas.microsoft.com/office/drawing/2014/main" id="{D8DFADC5-2ABA-46EE-8E03-C4E4BE458DAC}"/>
            </a:ext>
          </a:extLst>
        </xdr:cNvPr>
        <xdr:cNvCxnSpPr/>
      </xdr:nvCxnSpPr>
      <xdr:spPr>
        <a:xfrm>
          <a:off x="4546600" y="564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118762</xdr:rowOff>
    </xdr:from>
    <xdr:ext cx="405111" cy="259045"/>
    <xdr:sp macro="" textlink="">
      <xdr:nvSpPr>
        <xdr:cNvPr id="62" name="【図書館】&#10;有形固定資産減価償却率平均値テキスト">
          <a:extLst>
            <a:ext uri="{FF2B5EF4-FFF2-40B4-BE49-F238E27FC236}">
              <a16:creationId xmlns:a16="http://schemas.microsoft.com/office/drawing/2014/main" id="{69A25FA3-A453-401F-B852-1A3094B9FF54}"/>
            </a:ext>
          </a:extLst>
        </xdr:cNvPr>
        <xdr:cNvSpPr txBox="1"/>
      </xdr:nvSpPr>
      <xdr:spPr>
        <a:xfrm>
          <a:off x="4673600" y="611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95885</xdr:rowOff>
    </xdr:from>
    <xdr:to>
      <xdr:col>24</xdr:col>
      <xdr:colOff>114300</xdr:colOff>
      <xdr:row>37</xdr:row>
      <xdr:rowOff>26035</xdr:rowOff>
    </xdr:to>
    <xdr:sp macro="" textlink="">
      <xdr:nvSpPr>
        <xdr:cNvPr id="63" name="フローチャート: 判断 62">
          <a:extLst>
            <a:ext uri="{FF2B5EF4-FFF2-40B4-BE49-F238E27FC236}">
              <a16:creationId xmlns:a16="http://schemas.microsoft.com/office/drawing/2014/main" id="{78612407-8107-4289-9B78-57C2DEB0B1A8}"/>
            </a:ext>
          </a:extLst>
        </xdr:cNvPr>
        <xdr:cNvSpPr/>
      </xdr:nvSpPr>
      <xdr:spPr>
        <a:xfrm>
          <a:off x="45847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137795</xdr:rowOff>
    </xdr:from>
    <xdr:to>
      <xdr:col>20</xdr:col>
      <xdr:colOff>38100</xdr:colOff>
      <xdr:row>36</xdr:row>
      <xdr:rowOff>67945</xdr:rowOff>
    </xdr:to>
    <xdr:sp macro="" textlink="">
      <xdr:nvSpPr>
        <xdr:cNvPr id="64" name="フローチャート: 判断 63">
          <a:extLst>
            <a:ext uri="{FF2B5EF4-FFF2-40B4-BE49-F238E27FC236}">
              <a16:creationId xmlns:a16="http://schemas.microsoft.com/office/drawing/2014/main" id="{990EA289-30AF-481D-B435-08F4AFBD4B5D}"/>
            </a:ext>
          </a:extLst>
        </xdr:cNvPr>
        <xdr:cNvSpPr/>
      </xdr:nvSpPr>
      <xdr:spPr>
        <a:xfrm>
          <a:off x="3746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149225</xdr:rowOff>
    </xdr:from>
    <xdr:to>
      <xdr:col>15</xdr:col>
      <xdr:colOff>101600</xdr:colOff>
      <xdr:row>36</xdr:row>
      <xdr:rowOff>79375</xdr:rowOff>
    </xdr:to>
    <xdr:sp macro="" textlink="">
      <xdr:nvSpPr>
        <xdr:cNvPr id="65" name="フローチャート: 判断 64">
          <a:extLst>
            <a:ext uri="{FF2B5EF4-FFF2-40B4-BE49-F238E27FC236}">
              <a16:creationId xmlns:a16="http://schemas.microsoft.com/office/drawing/2014/main" id="{BC8DC8BF-65C3-4AFC-BFA4-8E90C790DEA3}"/>
            </a:ext>
          </a:extLst>
        </xdr:cNvPr>
        <xdr:cNvSpPr/>
      </xdr:nvSpPr>
      <xdr:spPr>
        <a:xfrm>
          <a:off x="2857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118745</xdr:rowOff>
    </xdr:from>
    <xdr:to>
      <xdr:col>10</xdr:col>
      <xdr:colOff>165100</xdr:colOff>
      <xdr:row>36</xdr:row>
      <xdr:rowOff>48895</xdr:rowOff>
    </xdr:to>
    <xdr:sp macro="" textlink="">
      <xdr:nvSpPr>
        <xdr:cNvPr id="66" name="フローチャート: 判断 65">
          <a:extLst>
            <a:ext uri="{FF2B5EF4-FFF2-40B4-BE49-F238E27FC236}">
              <a16:creationId xmlns:a16="http://schemas.microsoft.com/office/drawing/2014/main" id="{D4DE1646-E5ED-49B1-A108-1ACB8C42BE4E}"/>
            </a:ext>
          </a:extLst>
        </xdr:cNvPr>
        <xdr:cNvSpPr/>
      </xdr:nvSpPr>
      <xdr:spPr>
        <a:xfrm>
          <a:off x="1968500" y="61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113030</xdr:rowOff>
    </xdr:from>
    <xdr:to>
      <xdr:col>6</xdr:col>
      <xdr:colOff>38100</xdr:colOff>
      <xdr:row>36</xdr:row>
      <xdr:rowOff>43180</xdr:rowOff>
    </xdr:to>
    <xdr:sp macro="" textlink="">
      <xdr:nvSpPr>
        <xdr:cNvPr id="67" name="フローチャート: 判断 66">
          <a:extLst>
            <a:ext uri="{FF2B5EF4-FFF2-40B4-BE49-F238E27FC236}">
              <a16:creationId xmlns:a16="http://schemas.microsoft.com/office/drawing/2014/main" id="{24B481FE-721A-4699-878A-98E93B2A0887}"/>
            </a:ext>
          </a:extLst>
        </xdr:cNvPr>
        <xdr:cNvSpPr/>
      </xdr:nvSpPr>
      <xdr:spPr>
        <a:xfrm>
          <a:off x="10795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449AF8F-0404-43D3-83EF-E819E86B305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88239B2-D8B9-411E-AF8C-2488A5E9E3D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F5C78AE-EBF1-4CAA-A47D-EEC34C091F4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59EA742-EA3D-4C95-9AF5-C7573404F75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5541A2F-0B04-43CF-8679-7A6C0AE02FB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73" name="楕円 72">
          <a:extLst>
            <a:ext uri="{FF2B5EF4-FFF2-40B4-BE49-F238E27FC236}">
              <a16:creationId xmlns:a16="http://schemas.microsoft.com/office/drawing/2014/main" id="{7DFE1247-74E6-4660-8EB0-5B058DC98E46}"/>
            </a:ext>
          </a:extLst>
        </xdr:cNvPr>
        <xdr:cNvSpPr/>
      </xdr:nvSpPr>
      <xdr:spPr>
        <a:xfrm>
          <a:off x="45847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116222</xdr:rowOff>
    </xdr:from>
    <xdr:ext cx="405111" cy="259045"/>
    <xdr:sp macro="" textlink="">
      <xdr:nvSpPr>
        <xdr:cNvPr id="74" name="【図書館】&#10;有形固定資産減価償却率該当値テキスト">
          <a:extLst>
            <a:ext uri="{FF2B5EF4-FFF2-40B4-BE49-F238E27FC236}">
              <a16:creationId xmlns:a16="http://schemas.microsoft.com/office/drawing/2014/main" id="{17F393A4-C2A5-4681-B950-7C7D6B4CD414}"/>
            </a:ext>
          </a:extLst>
        </xdr:cNvPr>
        <xdr:cNvSpPr txBox="1"/>
      </xdr:nvSpPr>
      <xdr:spPr>
        <a:xfrm>
          <a:off x="4673600" y="645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111125</xdr:rowOff>
    </xdr:from>
    <xdr:to>
      <xdr:col>20</xdr:col>
      <xdr:colOff>38100</xdr:colOff>
      <xdr:row>38</xdr:row>
      <xdr:rowOff>41275</xdr:rowOff>
    </xdr:to>
    <xdr:sp macro="" textlink="">
      <xdr:nvSpPr>
        <xdr:cNvPr id="75" name="楕円 74">
          <a:extLst>
            <a:ext uri="{FF2B5EF4-FFF2-40B4-BE49-F238E27FC236}">
              <a16:creationId xmlns:a16="http://schemas.microsoft.com/office/drawing/2014/main" id="{48438085-1E98-4E32-812B-AE127E4D0A5E}"/>
            </a:ext>
          </a:extLst>
        </xdr:cNvPr>
        <xdr:cNvSpPr/>
      </xdr:nvSpPr>
      <xdr:spPr>
        <a:xfrm>
          <a:off x="3746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161925</xdr:rowOff>
    </xdr:from>
    <xdr:to>
      <xdr:col>24</xdr:col>
      <xdr:colOff>63500</xdr:colOff>
      <xdr:row>38</xdr:row>
      <xdr:rowOff>17145</xdr:rowOff>
    </xdr:to>
    <xdr:cxnSp macro="">
      <xdr:nvCxnSpPr>
        <xdr:cNvPr id="76" name="直線コネクタ 75">
          <a:extLst>
            <a:ext uri="{FF2B5EF4-FFF2-40B4-BE49-F238E27FC236}">
              <a16:creationId xmlns:a16="http://schemas.microsoft.com/office/drawing/2014/main" id="{18F7D0D5-37AB-4C38-A32D-14FE8353EAB2}"/>
            </a:ext>
          </a:extLst>
        </xdr:cNvPr>
        <xdr:cNvCxnSpPr/>
      </xdr:nvCxnSpPr>
      <xdr:spPr>
        <a:xfrm>
          <a:off x="3797300" y="650557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80645</xdr:rowOff>
    </xdr:from>
    <xdr:to>
      <xdr:col>15</xdr:col>
      <xdr:colOff>101600</xdr:colOff>
      <xdr:row>38</xdr:row>
      <xdr:rowOff>10795</xdr:rowOff>
    </xdr:to>
    <xdr:sp macro="" textlink="">
      <xdr:nvSpPr>
        <xdr:cNvPr id="77" name="楕円 76">
          <a:extLst>
            <a:ext uri="{FF2B5EF4-FFF2-40B4-BE49-F238E27FC236}">
              <a16:creationId xmlns:a16="http://schemas.microsoft.com/office/drawing/2014/main" id="{99EA6A8F-2BCB-43AE-8D4B-463141BEC725}"/>
            </a:ext>
          </a:extLst>
        </xdr:cNvPr>
        <xdr:cNvSpPr/>
      </xdr:nvSpPr>
      <xdr:spPr>
        <a:xfrm>
          <a:off x="2857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131445</xdr:rowOff>
    </xdr:from>
    <xdr:to>
      <xdr:col>19</xdr:col>
      <xdr:colOff>177800</xdr:colOff>
      <xdr:row>37</xdr:row>
      <xdr:rowOff>161925</xdr:rowOff>
    </xdr:to>
    <xdr:cxnSp macro="">
      <xdr:nvCxnSpPr>
        <xdr:cNvPr id="78" name="直線コネクタ 77">
          <a:extLst>
            <a:ext uri="{FF2B5EF4-FFF2-40B4-BE49-F238E27FC236}">
              <a16:creationId xmlns:a16="http://schemas.microsoft.com/office/drawing/2014/main" id="{89A02E61-FBFF-4456-8DA6-0E11246895C5}"/>
            </a:ext>
          </a:extLst>
        </xdr:cNvPr>
        <xdr:cNvCxnSpPr/>
      </xdr:nvCxnSpPr>
      <xdr:spPr>
        <a:xfrm>
          <a:off x="2908300" y="64750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46355</xdr:rowOff>
    </xdr:from>
    <xdr:to>
      <xdr:col>10</xdr:col>
      <xdr:colOff>165100</xdr:colOff>
      <xdr:row>37</xdr:row>
      <xdr:rowOff>147955</xdr:rowOff>
    </xdr:to>
    <xdr:sp macro="" textlink="">
      <xdr:nvSpPr>
        <xdr:cNvPr id="79" name="楕円 78">
          <a:extLst>
            <a:ext uri="{FF2B5EF4-FFF2-40B4-BE49-F238E27FC236}">
              <a16:creationId xmlns:a16="http://schemas.microsoft.com/office/drawing/2014/main" id="{794A5D6E-28C1-48F1-BDB7-31390F1673CB}"/>
            </a:ext>
          </a:extLst>
        </xdr:cNvPr>
        <xdr:cNvSpPr/>
      </xdr:nvSpPr>
      <xdr:spPr>
        <a:xfrm>
          <a:off x="19685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97155</xdr:rowOff>
    </xdr:from>
    <xdr:to>
      <xdr:col>15</xdr:col>
      <xdr:colOff>50800</xdr:colOff>
      <xdr:row>37</xdr:row>
      <xdr:rowOff>131445</xdr:rowOff>
    </xdr:to>
    <xdr:cxnSp macro="">
      <xdr:nvCxnSpPr>
        <xdr:cNvPr id="80" name="直線コネクタ 79">
          <a:extLst>
            <a:ext uri="{FF2B5EF4-FFF2-40B4-BE49-F238E27FC236}">
              <a16:creationId xmlns:a16="http://schemas.microsoft.com/office/drawing/2014/main" id="{3762B87F-A728-4FCE-870D-F11549F1F5D2}"/>
            </a:ext>
          </a:extLst>
        </xdr:cNvPr>
        <xdr:cNvCxnSpPr/>
      </xdr:nvCxnSpPr>
      <xdr:spPr>
        <a:xfrm>
          <a:off x="2019300" y="64408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137795</xdr:rowOff>
    </xdr:from>
    <xdr:to>
      <xdr:col>6</xdr:col>
      <xdr:colOff>38100</xdr:colOff>
      <xdr:row>36</xdr:row>
      <xdr:rowOff>67945</xdr:rowOff>
    </xdr:to>
    <xdr:sp macro="" textlink="">
      <xdr:nvSpPr>
        <xdr:cNvPr id="81" name="楕円 80">
          <a:extLst>
            <a:ext uri="{FF2B5EF4-FFF2-40B4-BE49-F238E27FC236}">
              <a16:creationId xmlns:a16="http://schemas.microsoft.com/office/drawing/2014/main" id="{6BBB9FF9-DCDE-4B24-AB86-553BC82781C2}"/>
            </a:ext>
          </a:extLst>
        </xdr:cNvPr>
        <xdr:cNvSpPr/>
      </xdr:nvSpPr>
      <xdr:spPr>
        <a:xfrm>
          <a:off x="1079500" y="61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17145</xdr:rowOff>
    </xdr:from>
    <xdr:to>
      <xdr:col>10</xdr:col>
      <xdr:colOff>114300</xdr:colOff>
      <xdr:row>37</xdr:row>
      <xdr:rowOff>97155</xdr:rowOff>
    </xdr:to>
    <xdr:cxnSp macro="">
      <xdr:nvCxnSpPr>
        <xdr:cNvPr id="82" name="直線コネクタ 81">
          <a:extLst>
            <a:ext uri="{FF2B5EF4-FFF2-40B4-BE49-F238E27FC236}">
              <a16:creationId xmlns:a16="http://schemas.microsoft.com/office/drawing/2014/main" id="{D635FCE3-E44D-4530-BA22-E81481F04288}"/>
            </a:ext>
          </a:extLst>
        </xdr:cNvPr>
        <xdr:cNvCxnSpPr/>
      </xdr:nvCxnSpPr>
      <xdr:spPr>
        <a:xfrm>
          <a:off x="1130300" y="6189345"/>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84472</xdr:rowOff>
    </xdr:from>
    <xdr:ext cx="405111" cy="259045"/>
    <xdr:sp macro="" textlink="">
      <xdr:nvSpPr>
        <xdr:cNvPr id="83" name="n_1aveValue【図書館】&#10;有形固定資産減価償却率">
          <a:extLst>
            <a:ext uri="{FF2B5EF4-FFF2-40B4-BE49-F238E27FC236}">
              <a16:creationId xmlns:a16="http://schemas.microsoft.com/office/drawing/2014/main" id="{F7D37592-FF7C-4711-A9A8-ACD333C86C63}"/>
            </a:ext>
          </a:extLst>
        </xdr:cNvPr>
        <xdr:cNvSpPr txBox="1"/>
      </xdr:nvSpPr>
      <xdr:spPr>
        <a:xfrm>
          <a:off x="35820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95902</xdr:rowOff>
    </xdr:from>
    <xdr:ext cx="405111" cy="259045"/>
    <xdr:sp macro="" textlink="">
      <xdr:nvSpPr>
        <xdr:cNvPr id="84" name="n_2aveValue【図書館】&#10;有形固定資産減価償却率">
          <a:extLst>
            <a:ext uri="{FF2B5EF4-FFF2-40B4-BE49-F238E27FC236}">
              <a16:creationId xmlns:a16="http://schemas.microsoft.com/office/drawing/2014/main" id="{2567CCB5-EEA7-484D-AB31-3F72A6B17C4D}"/>
            </a:ext>
          </a:extLst>
        </xdr:cNvPr>
        <xdr:cNvSpPr txBox="1"/>
      </xdr:nvSpPr>
      <xdr:spPr>
        <a:xfrm>
          <a:off x="2705744" y="59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65422</xdr:rowOff>
    </xdr:from>
    <xdr:ext cx="405111" cy="259045"/>
    <xdr:sp macro="" textlink="">
      <xdr:nvSpPr>
        <xdr:cNvPr id="85" name="n_3aveValue【図書館】&#10;有形固定資産減価償却率">
          <a:extLst>
            <a:ext uri="{FF2B5EF4-FFF2-40B4-BE49-F238E27FC236}">
              <a16:creationId xmlns:a16="http://schemas.microsoft.com/office/drawing/2014/main" id="{878F420E-54AD-4A95-9ACC-AD1B54871DBB}"/>
            </a:ext>
          </a:extLst>
        </xdr:cNvPr>
        <xdr:cNvSpPr txBox="1"/>
      </xdr:nvSpPr>
      <xdr:spPr>
        <a:xfrm>
          <a:off x="181674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59707</xdr:rowOff>
    </xdr:from>
    <xdr:ext cx="405111" cy="259045"/>
    <xdr:sp macro="" textlink="">
      <xdr:nvSpPr>
        <xdr:cNvPr id="86" name="n_4aveValue【図書館】&#10;有形固定資産減価償却率">
          <a:extLst>
            <a:ext uri="{FF2B5EF4-FFF2-40B4-BE49-F238E27FC236}">
              <a16:creationId xmlns:a16="http://schemas.microsoft.com/office/drawing/2014/main" id="{19F3EC0C-2FFD-4ABF-8692-0045CEFB2707}"/>
            </a:ext>
          </a:extLst>
        </xdr:cNvPr>
        <xdr:cNvSpPr txBox="1"/>
      </xdr:nvSpPr>
      <xdr:spPr>
        <a:xfrm>
          <a:off x="927744" y="58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32402</xdr:rowOff>
    </xdr:from>
    <xdr:ext cx="405111" cy="259045"/>
    <xdr:sp macro="" textlink="">
      <xdr:nvSpPr>
        <xdr:cNvPr id="87" name="n_1mainValue【図書館】&#10;有形固定資産減価償却率">
          <a:extLst>
            <a:ext uri="{FF2B5EF4-FFF2-40B4-BE49-F238E27FC236}">
              <a16:creationId xmlns:a16="http://schemas.microsoft.com/office/drawing/2014/main" id="{1A219E71-9652-4024-AB81-8F5F49F34690}"/>
            </a:ext>
          </a:extLst>
        </xdr:cNvPr>
        <xdr:cNvSpPr txBox="1"/>
      </xdr:nvSpPr>
      <xdr:spPr>
        <a:xfrm>
          <a:off x="35820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1922</xdr:rowOff>
    </xdr:from>
    <xdr:ext cx="405111" cy="259045"/>
    <xdr:sp macro="" textlink="">
      <xdr:nvSpPr>
        <xdr:cNvPr id="88" name="n_2mainValue【図書館】&#10;有形固定資産減価償却率">
          <a:extLst>
            <a:ext uri="{FF2B5EF4-FFF2-40B4-BE49-F238E27FC236}">
              <a16:creationId xmlns:a16="http://schemas.microsoft.com/office/drawing/2014/main" id="{23F3BCDA-5DF6-459A-B5AC-5398B540A192}"/>
            </a:ext>
          </a:extLst>
        </xdr:cNvPr>
        <xdr:cNvSpPr txBox="1"/>
      </xdr:nvSpPr>
      <xdr:spPr>
        <a:xfrm>
          <a:off x="2705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139082</xdr:rowOff>
    </xdr:from>
    <xdr:ext cx="405111" cy="259045"/>
    <xdr:sp macro="" textlink="">
      <xdr:nvSpPr>
        <xdr:cNvPr id="89" name="n_3mainValue【図書館】&#10;有形固定資産減価償却率">
          <a:extLst>
            <a:ext uri="{FF2B5EF4-FFF2-40B4-BE49-F238E27FC236}">
              <a16:creationId xmlns:a16="http://schemas.microsoft.com/office/drawing/2014/main" id="{BE2BAF42-922E-4436-88AD-B7F7D0C801E5}"/>
            </a:ext>
          </a:extLst>
        </xdr:cNvPr>
        <xdr:cNvSpPr txBox="1"/>
      </xdr:nvSpPr>
      <xdr:spPr>
        <a:xfrm>
          <a:off x="1816744" y="648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59072</xdr:rowOff>
    </xdr:from>
    <xdr:ext cx="405111" cy="259045"/>
    <xdr:sp macro="" textlink="">
      <xdr:nvSpPr>
        <xdr:cNvPr id="90" name="n_4mainValue【図書館】&#10;有形固定資産減価償却率">
          <a:extLst>
            <a:ext uri="{FF2B5EF4-FFF2-40B4-BE49-F238E27FC236}">
              <a16:creationId xmlns:a16="http://schemas.microsoft.com/office/drawing/2014/main" id="{F498AA7C-81A4-4743-A38E-168782BB4DA5}"/>
            </a:ext>
          </a:extLst>
        </xdr:cNvPr>
        <xdr:cNvSpPr txBox="1"/>
      </xdr:nvSpPr>
      <xdr:spPr>
        <a:xfrm>
          <a:off x="927744" y="6231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3953EC36-19AA-4311-BF7C-3EA25CB178D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8A657719-4D17-4C8D-B451-A085167300C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17A81492-BC3B-42E1-B31D-EC3D80EDCFE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5BF3B37A-4F39-4415-9948-DEC07E44032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F396C57F-BC16-4CE4-A3A6-7C54B2AF9CE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B762985-69F5-4AC4-8719-11E695BF1EF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F0918B07-B3D8-4606-99F7-3D39DF9332B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3DEC1775-3211-488A-8F80-DBB51147E90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E79C5BE3-C9F9-4F7B-8B4D-7344646E436C}"/>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168FD0E8-102B-4CFD-998F-0C8C2EC3641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6E23CD74-4B92-4400-AFA7-2ECDDAA330F5}"/>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F387BE31-E3B4-4706-8E28-C8DB50C28B89}"/>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12CBA199-CE67-4A91-81AE-BF8D5AC6BF0A}"/>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a:extLst>
            <a:ext uri="{FF2B5EF4-FFF2-40B4-BE49-F238E27FC236}">
              <a16:creationId xmlns:a16="http://schemas.microsoft.com/office/drawing/2014/main" id="{FE7DB482-74C9-41D4-AE6D-B77F71D24D77}"/>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283E6CDF-FA28-4784-A5F8-683AFEB2480F}"/>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a:extLst>
            <a:ext uri="{FF2B5EF4-FFF2-40B4-BE49-F238E27FC236}">
              <a16:creationId xmlns:a16="http://schemas.microsoft.com/office/drawing/2014/main" id="{DCECE134-23A2-41A6-8F60-063B157AB69B}"/>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B90AC4EA-DCE4-4870-B6AA-40D6ABFEF69A}"/>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a:extLst>
            <a:ext uri="{FF2B5EF4-FFF2-40B4-BE49-F238E27FC236}">
              <a16:creationId xmlns:a16="http://schemas.microsoft.com/office/drawing/2014/main" id="{CEDAA319-5DE7-498D-93CA-3F3941A6448D}"/>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5FAB756-10E0-4DF1-AC0B-35435C4CF56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41F2693C-B554-4098-9BAE-B4BBE5F6AD68}"/>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97F1CEF8-840C-4E28-98C5-2729D11DC93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41910</xdr:rowOff>
    </xdr:from>
    <xdr:to>
      <xdr:col>54</xdr:col>
      <xdr:colOff>189865</xdr:colOff>
      <xdr:row>41</xdr:row>
      <xdr:rowOff>73914</xdr:rowOff>
    </xdr:to>
    <xdr:cxnSp macro="">
      <xdr:nvCxnSpPr>
        <xdr:cNvPr id="112" name="直線コネクタ 111">
          <a:extLst>
            <a:ext uri="{FF2B5EF4-FFF2-40B4-BE49-F238E27FC236}">
              <a16:creationId xmlns:a16="http://schemas.microsoft.com/office/drawing/2014/main" id="{CEB8D0F2-BF1E-4B21-B08B-44B04CB3FA44}"/>
            </a:ext>
          </a:extLst>
        </xdr:cNvPr>
        <xdr:cNvCxnSpPr/>
      </xdr:nvCxnSpPr>
      <xdr:spPr>
        <a:xfrm flipV="1">
          <a:off x="10476865" y="6042660"/>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77741</xdr:rowOff>
    </xdr:from>
    <xdr:ext cx="469744" cy="259045"/>
    <xdr:sp macro="" textlink="">
      <xdr:nvSpPr>
        <xdr:cNvPr id="113" name="【図書館】&#10;一人当たり面積最小値テキスト">
          <a:extLst>
            <a:ext uri="{FF2B5EF4-FFF2-40B4-BE49-F238E27FC236}">
              <a16:creationId xmlns:a16="http://schemas.microsoft.com/office/drawing/2014/main" id="{460D6C6A-79CE-43C1-BC5C-B1EF8769A8C7}"/>
            </a:ext>
          </a:extLst>
        </xdr:cNvPr>
        <xdr:cNvSpPr txBox="1"/>
      </xdr:nvSpPr>
      <xdr:spPr>
        <a:xfrm>
          <a:off x="10515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73914</xdr:rowOff>
    </xdr:from>
    <xdr:to>
      <xdr:col>55</xdr:col>
      <xdr:colOff>88900</xdr:colOff>
      <xdr:row>41</xdr:row>
      <xdr:rowOff>73914</xdr:rowOff>
    </xdr:to>
    <xdr:cxnSp macro="">
      <xdr:nvCxnSpPr>
        <xdr:cNvPr id="114" name="直線コネクタ 113">
          <a:extLst>
            <a:ext uri="{FF2B5EF4-FFF2-40B4-BE49-F238E27FC236}">
              <a16:creationId xmlns:a16="http://schemas.microsoft.com/office/drawing/2014/main" id="{491F67B0-87E3-4FA3-ADCD-3F0DF7F6DA5A}"/>
            </a:ext>
          </a:extLst>
        </xdr:cNvPr>
        <xdr:cNvCxnSpPr/>
      </xdr:nvCxnSpPr>
      <xdr:spPr>
        <a:xfrm>
          <a:off x="10388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160037</xdr:rowOff>
    </xdr:from>
    <xdr:ext cx="469744" cy="259045"/>
    <xdr:sp macro="" textlink="">
      <xdr:nvSpPr>
        <xdr:cNvPr id="115" name="【図書館】&#10;一人当たり面積最大値テキスト">
          <a:extLst>
            <a:ext uri="{FF2B5EF4-FFF2-40B4-BE49-F238E27FC236}">
              <a16:creationId xmlns:a16="http://schemas.microsoft.com/office/drawing/2014/main" id="{7DE78812-FF1D-48B0-9EB3-24DA3A8162B8}"/>
            </a:ext>
          </a:extLst>
        </xdr:cNvPr>
        <xdr:cNvSpPr txBox="1"/>
      </xdr:nvSpPr>
      <xdr:spPr>
        <a:xfrm>
          <a:off x="10515600" y="58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41910</xdr:rowOff>
    </xdr:from>
    <xdr:to>
      <xdr:col>55</xdr:col>
      <xdr:colOff>88900</xdr:colOff>
      <xdr:row>35</xdr:row>
      <xdr:rowOff>41910</xdr:rowOff>
    </xdr:to>
    <xdr:cxnSp macro="">
      <xdr:nvCxnSpPr>
        <xdr:cNvPr id="116" name="直線コネクタ 115">
          <a:extLst>
            <a:ext uri="{FF2B5EF4-FFF2-40B4-BE49-F238E27FC236}">
              <a16:creationId xmlns:a16="http://schemas.microsoft.com/office/drawing/2014/main" id="{4D046F76-1FDD-4155-896F-9F760953F0C2}"/>
            </a:ext>
          </a:extLst>
        </xdr:cNvPr>
        <xdr:cNvCxnSpPr/>
      </xdr:nvCxnSpPr>
      <xdr:spPr>
        <a:xfrm>
          <a:off x="10388600" y="604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65549</xdr:rowOff>
    </xdr:from>
    <xdr:ext cx="469744" cy="259045"/>
    <xdr:sp macro="" textlink="">
      <xdr:nvSpPr>
        <xdr:cNvPr id="117" name="【図書館】&#10;一人当たり面積平均値テキスト">
          <a:extLst>
            <a:ext uri="{FF2B5EF4-FFF2-40B4-BE49-F238E27FC236}">
              <a16:creationId xmlns:a16="http://schemas.microsoft.com/office/drawing/2014/main" id="{4BA6A39E-9DC0-4920-BC57-D70EF1C7D99B}"/>
            </a:ext>
          </a:extLst>
        </xdr:cNvPr>
        <xdr:cNvSpPr txBox="1"/>
      </xdr:nvSpPr>
      <xdr:spPr>
        <a:xfrm>
          <a:off x="10515600" y="675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87122</xdr:rowOff>
    </xdr:from>
    <xdr:to>
      <xdr:col>55</xdr:col>
      <xdr:colOff>50800</xdr:colOff>
      <xdr:row>40</xdr:row>
      <xdr:rowOff>17272</xdr:rowOff>
    </xdr:to>
    <xdr:sp macro="" textlink="">
      <xdr:nvSpPr>
        <xdr:cNvPr id="118" name="フローチャート: 判断 117">
          <a:extLst>
            <a:ext uri="{FF2B5EF4-FFF2-40B4-BE49-F238E27FC236}">
              <a16:creationId xmlns:a16="http://schemas.microsoft.com/office/drawing/2014/main" id="{32418E6C-0248-4F66-8AC5-53641BF117CE}"/>
            </a:ext>
          </a:extLst>
        </xdr:cNvPr>
        <xdr:cNvSpPr/>
      </xdr:nvSpPr>
      <xdr:spPr>
        <a:xfrm>
          <a:off x="10426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36830</xdr:rowOff>
    </xdr:from>
    <xdr:to>
      <xdr:col>50</xdr:col>
      <xdr:colOff>165100</xdr:colOff>
      <xdr:row>39</xdr:row>
      <xdr:rowOff>138430</xdr:rowOff>
    </xdr:to>
    <xdr:sp macro="" textlink="">
      <xdr:nvSpPr>
        <xdr:cNvPr id="119" name="フローチャート: 判断 118">
          <a:extLst>
            <a:ext uri="{FF2B5EF4-FFF2-40B4-BE49-F238E27FC236}">
              <a16:creationId xmlns:a16="http://schemas.microsoft.com/office/drawing/2014/main" id="{07822ABA-AC47-4E24-B8F6-AE5BD47B9CF7}"/>
            </a:ext>
          </a:extLst>
        </xdr:cNvPr>
        <xdr:cNvSpPr/>
      </xdr:nvSpPr>
      <xdr:spPr>
        <a:xfrm>
          <a:off x="9588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50546</xdr:rowOff>
    </xdr:from>
    <xdr:to>
      <xdr:col>46</xdr:col>
      <xdr:colOff>38100</xdr:colOff>
      <xdr:row>39</xdr:row>
      <xdr:rowOff>152146</xdr:rowOff>
    </xdr:to>
    <xdr:sp macro="" textlink="">
      <xdr:nvSpPr>
        <xdr:cNvPr id="120" name="フローチャート: 判断 119">
          <a:extLst>
            <a:ext uri="{FF2B5EF4-FFF2-40B4-BE49-F238E27FC236}">
              <a16:creationId xmlns:a16="http://schemas.microsoft.com/office/drawing/2014/main" id="{2E448FDE-9B6E-4D40-9DB2-FE82577D683C}"/>
            </a:ext>
          </a:extLst>
        </xdr:cNvPr>
        <xdr:cNvSpPr/>
      </xdr:nvSpPr>
      <xdr:spPr>
        <a:xfrm>
          <a:off x="8699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73406</xdr:rowOff>
    </xdr:from>
    <xdr:to>
      <xdr:col>41</xdr:col>
      <xdr:colOff>101600</xdr:colOff>
      <xdr:row>40</xdr:row>
      <xdr:rowOff>3556</xdr:rowOff>
    </xdr:to>
    <xdr:sp macro="" textlink="">
      <xdr:nvSpPr>
        <xdr:cNvPr id="121" name="フローチャート: 判断 120">
          <a:extLst>
            <a:ext uri="{FF2B5EF4-FFF2-40B4-BE49-F238E27FC236}">
              <a16:creationId xmlns:a16="http://schemas.microsoft.com/office/drawing/2014/main" id="{76ACD7AC-285C-496B-A07F-6CE0AEA2B1AB}"/>
            </a:ext>
          </a:extLst>
        </xdr:cNvPr>
        <xdr:cNvSpPr/>
      </xdr:nvSpPr>
      <xdr:spPr>
        <a:xfrm>
          <a:off x="7810500" y="675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82550</xdr:rowOff>
    </xdr:from>
    <xdr:to>
      <xdr:col>36</xdr:col>
      <xdr:colOff>165100</xdr:colOff>
      <xdr:row>40</xdr:row>
      <xdr:rowOff>12700</xdr:rowOff>
    </xdr:to>
    <xdr:sp macro="" textlink="">
      <xdr:nvSpPr>
        <xdr:cNvPr id="122" name="フローチャート: 判断 121">
          <a:extLst>
            <a:ext uri="{FF2B5EF4-FFF2-40B4-BE49-F238E27FC236}">
              <a16:creationId xmlns:a16="http://schemas.microsoft.com/office/drawing/2014/main" id="{D7FA5190-7A0A-4BF8-939C-E08BF58441CB}"/>
            </a:ext>
          </a:extLst>
        </xdr:cNvPr>
        <xdr:cNvSpPr/>
      </xdr:nvSpPr>
      <xdr:spPr>
        <a:xfrm>
          <a:off x="69215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10322655-BEBA-4144-8CF2-F63C2F2BC3C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C1F544D3-BACA-4F04-AAD8-0CBFA46FAB0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5D405550-BCA6-47AB-AEC2-B8752513962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CF1D014F-D44D-4D14-9CCD-8DCCC1172F8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43ECCB5-B2BF-46AC-8335-8034A9F1A98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59690</xdr:rowOff>
    </xdr:from>
    <xdr:to>
      <xdr:col>55</xdr:col>
      <xdr:colOff>50800</xdr:colOff>
      <xdr:row>37</xdr:row>
      <xdr:rowOff>161290</xdr:rowOff>
    </xdr:to>
    <xdr:sp macro="" textlink="">
      <xdr:nvSpPr>
        <xdr:cNvPr id="128" name="楕円 127">
          <a:extLst>
            <a:ext uri="{FF2B5EF4-FFF2-40B4-BE49-F238E27FC236}">
              <a16:creationId xmlns:a16="http://schemas.microsoft.com/office/drawing/2014/main" id="{6DE9246C-2D14-496C-98BE-0B2807C40ED0}"/>
            </a:ext>
          </a:extLst>
        </xdr:cNvPr>
        <xdr:cNvSpPr/>
      </xdr:nvSpPr>
      <xdr:spPr>
        <a:xfrm>
          <a:off x="104267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82567</xdr:rowOff>
    </xdr:from>
    <xdr:ext cx="469744" cy="259045"/>
    <xdr:sp macro="" textlink="">
      <xdr:nvSpPr>
        <xdr:cNvPr id="129" name="【図書館】&#10;一人当たり面積該当値テキスト">
          <a:extLst>
            <a:ext uri="{FF2B5EF4-FFF2-40B4-BE49-F238E27FC236}">
              <a16:creationId xmlns:a16="http://schemas.microsoft.com/office/drawing/2014/main" id="{86D6B3CA-8C79-463F-B9DF-B3D0AECAF448}"/>
            </a:ext>
          </a:extLst>
        </xdr:cNvPr>
        <xdr:cNvSpPr txBox="1"/>
      </xdr:nvSpPr>
      <xdr:spPr>
        <a:xfrm>
          <a:off x="10515600"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68834</xdr:rowOff>
    </xdr:from>
    <xdr:to>
      <xdr:col>50</xdr:col>
      <xdr:colOff>165100</xdr:colOff>
      <xdr:row>37</xdr:row>
      <xdr:rowOff>170435</xdr:rowOff>
    </xdr:to>
    <xdr:sp macro="" textlink="">
      <xdr:nvSpPr>
        <xdr:cNvPr id="130" name="楕円 129">
          <a:extLst>
            <a:ext uri="{FF2B5EF4-FFF2-40B4-BE49-F238E27FC236}">
              <a16:creationId xmlns:a16="http://schemas.microsoft.com/office/drawing/2014/main" id="{47A71DB0-DE1A-4126-A3B4-EF7D3F929822}"/>
            </a:ext>
          </a:extLst>
        </xdr:cNvPr>
        <xdr:cNvSpPr/>
      </xdr:nvSpPr>
      <xdr:spPr>
        <a:xfrm>
          <a:off x="9588500" y="64124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110490</xdr:rowOff>
    </xdr:from>
    <xdr:to>
      <xdr:col>55</xdr:col>
      <xdr:colOff>0</xdr:colOff>
      <xdr:row>37</xdr:row>
      <xdr:rowOff>119634</xdr:rowOff>
    </xdr:to>
    <xdr:cxnSp macro="">
      <xdr:nvCxnSpPr>
        <xdr:cNvPr id="131" name="直線コネクタ 130">
          <a:extLst>
            <a:ext uri="{FF2B5EF4-FFF2-40B4-BE49-F238E27FC236}">
              <a16:creationId xmlns:a16="http://schemas.microsoft.com/office/drawing/2014/main" id="{8DFA01A6-9276-414E-8503-AB35CB53896F}"/>
            </a:ext>
          </a:extLst>
        </xdr:cNvPr>
        <xdr:cNvCxnSpPr/>
      </xdr:nvCxnSpPr>
      <xdr:spPr>
        <a:xfrm flipV="1">
          <a:off x="9639300" y="64541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82550</xdr:rowOff>
    </xdr:from>
    <xdr:to>
      <xdr:col>46</xdr:col>
      <xdr:colOff>38100</xdr:colOff>
      <xdr:row>38</xdr:row>
      <xdr:rowOff>12700</xdr:rowOff>
    </xdr:to>
    <xdr:sp macro="" textlink="">
      <xdr:nvSpPr>
        <xdr:cNvPr id="132" name="楕円 131">
          <a:extLst>
            <a:ext uri="{FF2B5EF4-FFF2-40B4-BE49-F238E27FC236}">
              <a16:creationId xmlns:a16="http://schemas.microsoft.com/office/drawing/2014/main" id="{E543478A-504E-470F-85C3-2F776F430D88}"/>
            </a:ext>
          </a:extLst>
        </xdr:cNvPr>
        <xdr:cNvSpPr/>
      </xdr:nvSpPr>
      <xdr:spPr>
        <a:xfrm>
          <a:off x="8699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119634</xdr:rowOff>
    </xdr:from>
    <xdr:to>
      <xdr:col>50</xdr:col>
      <xdr:colOff>114300</xdr:colOff>
      <xdr:row>37</xdr:row>
      <xdr:rowOff>133350</xdr:rowOff>
    </xdr:to>
    <xdr:cxnSp macro="">
      <xdr:nvCxnSpPr>
        <xdr:cNvPr id="133" name="直線コネクタ 132">
          <a:extLst>
            <a:ext uri="{FF2B5EF4-FFF2-40B4-BE49-F238E27FC236}">
              <a16:creationId xmlns:a16="http://schemas.microsoft.com/office/drawing/2014/main" id="{8E13007B-A8BC-44C6-A860-533DDA8126AB}"/>
            </a:ext>
          </a:extLst>
        </xdr:cNvPr>
        <xdr:cNvCxnSpPr/>
      </xdr:nvCxnSpPr>
      <xdr:spPr>
        <a:xfrm flipV="1">
          <a:off x="8750300" y="64632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91694</xdr:rowOff>
    </xdr:from>
    <xdr:to>
      <xdr:col>41</xdr:col>
      <xdr:colOff>101600</xdr:colOff>
      <xdr:row>38</xdr:row>
      <xdr:rowOff>21844</xdr:rowOff>
    </xdr:to>
    <xdr:sp macro="" textlink="">
      <xdr:nvSpPr>
        <xdr:cNvPr id="134" name="楕円 133">
          <a:extLst>
            <a:ext uri="{FF2B5EF4-FFF2-40B4-BE49-F238E27FC236}">
              <a16:creationId xmlns:a16="http://schemas.microsoft.com/office/drawing/2014/main" id="{9D2F44A3-8D01-4C32-A1D6-579F540C22A4}"/>
            </a:ext>
          </a:extLst>
        </xdr:cNvPr>
        <xdr:cNvSpPr/>
      </xdr:nvSpPr>
      <xdr:spPr>
        <a:xfrm>
          <a:off x="7810500" y="643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133350</xdr:rowOff>
    </xdr:from>
    <xdr:to>
      <xdr:col>45</xdr:col>
      <xdr:colOff>177800</xdr:colOff>
      <xdr:row>37</xdr:row>
      <xdr:rowOff>142494</xdr:rowOff>
    </xdr:to>
    <xdr:cxnSp macro="">
      <xdr:nvCxnSpPr>
        <xdr:cNvPr id="135" name="直線コネクタ 134">
          <a:extLst>
            <a:ext uri="{FF2B5EF4-FFF2-40B4-BE49-F238E27FC236}">
              <a16:creationId xmlns:a16="http://schemas.microsoft.com/office/drawing/2014/main" id="{C8E039C1-903D-4C42-88EA-A5A9FB4F78F4}"/>
            </a:ext>
          </a:extLst>
        </xdr:cNvPr>
        <xdr:cNvCxnSpPr/>
      </xdr:nvCxnSpPr>
      <xdr:spPr>
        <a:xfrm flipV="1">
          <a:off x="7861300" y="64770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100838</xdr:rowOff>
    </xdr:from>
    <xdr:to>
      <xdr:col>36</xdr:col>
      <xdr:colOff>165100</xdr:colOff>
      <xdr:row>38</xdr:row>
      <xdr:rowOff>30988</xdr:rowOff>
    </xdr:to>
    <xdr:sp macro="" textlink="">
      <xdr:nvSpPr>
        <xdr:cNvPr id="136" name="楕円 135">
          <a:extLst>
            <a:ext uri="{FF2B5EF4-FFF2-40B4-BE49-F238E27FC236}">
              <a16:creationId xmlns:a16="http://schemas.microsoft.com/office/drawing/2014/main" id="{21F277B3-4C34-4BA4-9296-340E6783AD42}"/>
            </a:ext>
          </a:extLst>
        </xdr:cNvPr>
        <xdr:cNvSpPr/>
      </xdr:nvSpPr>
      <xdr:spPr>
        <a:xfrm>
          <a:off x="6921500" y="644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142494</xdr:rowOff>
    </xdr:from>
    <xdr:to>
      <xdr:col>41</xdr:col>
      <xdr:colOff>50800</xdr:colOff>
      <xdr:row>37</xdr:row>
      <xdr:rowOff>151638</xdr:rowOff>
    </xdr:to>
    <xdr:cxnSp macro="">
      <xdr:nvCxnSpPr>
        <xdr:cNvPr id="137" name="直線コネクタ 136">
          <a:extLst>
            <a:ext uri="{FF2B5EF4-FFF2-40B4-BE49-F238E27FC236}">
              <a16:creationId xmlns:a16="http://schemas.microsoft.com/office/drawing/2014/main" id="{45737AF7-B366-482A-A767-6121F8333D7C}"/>
            </a:ext>
          </a:extLst>
        </xdr:cNvPr>
        <xdr:cNvCxnSpPr/>
      </xdr:nvCxnSpPr>
      <xdr:spPr>
        <a:xfrm flipV="1">
          <a:off x="6972300" y="64861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129557</xdr:rowOff>
    </xdr:from>
    <xdr:ext cx="469744" cy="259045"/>
    <xdr:sp macro="" textlink="">
      <xdr:nvSpPr>
        <xdr:cNvPr id="138" name="n_1aveValue【図書館】&#10;一人当たり面積">
          <a:extLst>
            <a:ext uri="{FF2B5EF4-FFF2-40B4-BE49-F238E27FC236}">
              <a16:creationId xmlns:a16="http://schemas.microsoft.com/office/drawing/2014/main" id="{1BF0C93C-64B3-4361-AD85-ED074045817E}"/>
            </a:ext>
          </a:extLst>
        </xdr:cNvPr>
        <xdr:cNvSpPr txBox="1"/>
      </xdr:nvSpPr>
      <xdr:spPr>
        <a:xfrm>
          <a:off x="93917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143273</xdr:rowOff>
    </xdr:from>
    <xdr:ext cx="469744" cy="259045"/>
    <xdr:sp macro="" textlink="">
      <xdr:nvSpPr>
        <xdr:cNvPr id="139" name="n_2aveValue【図書館】&#10;一人当たり面積">
          <a:extLst>
            <a:ext uri="{FF2B5EF4-FFF2-40B4-BE49-F238E27FC236}">
              <a16:creationId xmlns:a16="http://schemas.microsoft.com/office/drawing/2014/main" id="{EA272A66-C084-4CD1-B61F-1A47D850E5A0}"/>
            </a:ext>
          </a:extLst>
        </xdr:cNvPr>
        <xdr:cNvSpPr txBox="1"/>
      </xdr:nvSpPr>
      <xdr:spPr>
        <a:xfrm>
          <a:off x="8515427" y="682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166133</xdr:rowOff>
    </xdr:from>
    <xdr:ext cx="469744" cy="259045"/>
    <xdr:sp macro="" textlink="">
      <xdr:nvSpPr>
        <xdr:cNvPr id="140" name="n_3aveValue【図書館】&#10;一人当たり面積">
          <a:extLst>
            <a:ext uri="{FF2B5EF4-FFF2-40B4-BE49-F238E27FC236}">
              <a16:creationId xmlns:a16="http://schemas.microsoft.com/office/drawing/2014/main" id="{CC7F3EFA-A49E-4B00-9250-8CBCFF714F26}"/>
            </a:ext>
          </a:extLst>
        </xdr:cNvPr>
        <xdr:cNvSpPr txBox="1"/>
      </xdr:nvSpPr>
      <xdr:spPr>
        <a:xfrm>
          <a:off x="7626427" y="685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3827</xdr:rowOff>
    </xdr:from>
    <xdr:ext cx="469744" cy="259045"/>
    <xdr:sp macro="" textlink="">
      <xdr:nvSpPr>
        <xdr:cNvPr id="141" name="n_4aveValue【図書館】&#10;一人当たり面積">
          <a:extLst>
            <a:ext uri="{FF2B5EF4-FFF2-40B4-BE49-F238E27FC236}">
              <a16:creationId xmlns:a16="http://schemas.microsoft.com/office/drawing/2014/main" id="{639EFA1E-41AC-4597-8CAA-410365537006}"/>
            </a:ext>
          </a:extLst>
        </xdr:cNvPr>
        <xdr:cNvSpPr txBox="1"/>
      </xdr:nvSpPr>
      <xdr:spPr>
        <a:xfrm>
          <a:off x="6737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15511</xdr:rowOff>
    </xdr:from>
    <xdr:ext cx="469744" cy="259045"/>
    <xdr:sp macro="" textlink="">
      <xdr:nvSpPr>
        <xdr:cNvPr id="142" name="n_1mainValue【図書館】&#10;一人当たり面積">
          <a:extLst>
            <a:ext uri="{FF2B5EF4-FFF2-40B4-BE49-F238E27FC236}">
              <a16:creationId xmlns:a16="http://schemas.microsoft.com/office/drawing/2014/main" id="{A1081CD3-03FC-4054-A3B9-07D6AB19E950}"/>
            </a:ext>
          </a:extLst>
        </xdr:cNvPr>
        <xdr:cNvSpPr txBox="1"/>
      </xdr:nvSpPr>
      <xdr:spPr>
        <a:xfrm>
          <a:off x="9391727" y="618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43" name="n_2mainValue【図書館】&#10;一人当たり面積">
          <a:extLst>
            <a:ext uri="{FF2B5EF4-FFF2-40B4-BE49-F238E27FC236}">
              <a16:creationId xmlns:a16="http://schemas.microsoft.com/office/drawing/2014/main" id="{8CFD5AFB-389E-4972-B763-A1E17F5C6086}"/>
            </a:ext>
          </a:extLst>
        </xdr:cNvPr>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38371</xdr:rowOff>
    </xdr:from>
    <xdr:ext cx="469744" cy="259045"/>
    <xdr:sp macro="" textlink="">
      <xdr:nvSpPr>
        <xdr:cNvPr id="144" name="n_3mainValue【図書館】&#10;一人当たり面積">
          <a:extLst>
            <a:ext uri="{FF2B5EF4-FFF2-40B4-BE49-F238E27FC236}">
              <a16:creationId xmlns:a16="http://schemas.microsoft.com/office/drawing/2014/main" id="{FEB62579-6F14-41F9-8743-20DF83DDEB55}"/>
            </a:ext>
          </a:extLst>
        </xdr:cNvPr>
        <xdr:cNvSpPr txBox="1"/>
      </xdr:nvSpPr>
      <xdr:spPr>
        <a:xfrm>
          <a:off x="7626427" y="621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47515</xdr:rowOff>
    </xdr:from>
    <xdr:ext cx="469744" cy="259045"/>
    <xdr:sp macro="" textlink="">
      <xdr:nvSpPr>
        <xdr:cNvPr id="145" name="n_4mainValue【図書館】&#10;一人当たり面積">
          <a:extLst>
            <a:ext uri="{FF2B5EF4-FFF2-40B4-BE49-F238E27FC236}">
              <a16:creationId xmlns:a16="http://schemas.microsoft.com/office/drawing/2014/main" id="{4BB2C19D-B13C-443D-B2EA-9A50223AE741}"/>
            </a:ext>
          </a:extLst>
        </xdr:cNvPr>
        <xdr:cNvSpPr txBox="1"/>
      </xdr:nvSpPr>
      <xdr:spPr>
        <a:xfrm>
          <a:off x="6737427" y="621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6239CA66-9418-4E18-9360-907501F95DD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EB69D8F7-E83A-45B2-BA0A-A42952B1D3C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303DC1EA-074E-44FF-B059-BF53F5AA57A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B6A78FBB-6DE5-4259-AA22-58A4E69086A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8D3D136A-E838-41FA-9123-6F78E05CCE4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4BEDCB28-6B70-401C-9791-0839E50DEB5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AAEAFE0E-10D9-4434-8ED3-7CD1AFD98DF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49C44231-C51A-47E6-93C9-6B5119023942}"/>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4" name="正方形/長方形 153">
          <a:extLst>
            <a:ext uri="{FF2B5EF4-FFF2-40B4-BE49-F238E27FC236}">
              <a16:creationId xmlns:a16="http://schemas.microsoft.com/office/drawing/2014/main" id="{A16213B8-94D5-4B93-8AC3-9EA827293A3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5" name="正方形/長方形 154">
          <a:extLst>
            <a:ext uri="{FF2B5EF4-FFF2-40B4-BE49-F238E27FC236}">
              <a16:creationId xmlns:a16="http://schemas.microsoft.com/office/drawing/2014/main" id="{E0E4F683-5242-4C44-9798-59D0694F1FB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6" name="正方形/長方形 155">
          <a:extLst>
            <a:ext uri="{FF2B5EF4-FFF2-40B4-BE49-F238E27FC236}">
              <a16:creationId xmlns:a16="http://schemas.microsoft.com/office/drawing/2014/main" id="{457F619E-21D1-407B-A562-2EC4A1ACC83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7" name="正方形/長方形 156">
          <a:extLst>
            <a:ext uri="{FF2B5EF4-FFF2-40B4-BE49-F238E27FC236}">
              <a16:creationId xmlns:a16="http://schemas.microsoft.com/office/drawing/2014/main" id="{1100C5CE-15DB-4DB5-89EC-817C53CF363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8" name="正方形/長方形 157">
          <a:extLst>
            <a:ext uri="{FF2B5EF4-FFF2-40B4-BE49-F238E27FC236}">
              <a16:creationId xmlns:a16="http://schemas.microsoft.com/office/drawing/2014/main" id="{E2C4F8E7-B7AB-495D-84BF-39B228F95D4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9" name="正方形/長方形 158">
          <a:extLst>
            <a:ext uri="{FF2B5EF4-FFF2-40B4-BE49-F238E27FC236}">
              <a16:creationId xmlns:a16="http://schemas.microsoft.com/office/drawing/2014/main" id="{6DA5B473-A6F8-4BEF-A3C7-9A80B168375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0" name="正方形/長方形 159">
          <a:extLst>
            <a:ext uri="{FF2B5EF4-FFF2-40B4-BE49-F238E27FC236}">
              <a16:creationId xmlns:a16="http://schemas.microsoft.com/office/drawing/2014/main" id="{68357C7F-6A06-421E-A08D-3416C727C40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1" name="正方形/長方形 160">
          <a:extLst>
            <a:ext uri="{FF2B5EF4-FFF2-40B4-BE49-F238E27FC236}">
              <a16:creationId xmlns:a16="http://schemas.microsoft.com/office/drawing/2014/main" id="{0BCC6B10-BD1C-4EF1-9D08-E3636234B776}"/>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a:extLst>
            <a:ext uri="{FF2B5EF4-FFF2-40B4-BE49-F238E27FC236}">
              <a16:creationId xmlns:a16="http://schemas.microsoft.com/office/drawing/2014/main" id="{365EBE2A-819F-4F42-8EA1-75EF7CEAB41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a:extLst>
            <a:ext uri="{FF2B5EF4-FFF2-40B4-BE49-F238E27FC236}">
              <a16:creationId xmlns:a16="http://schemas.microsoft.com/office/drawing/2014/main" id="{1D01405C-A378-4F2A-BD2B-C2BAB1EB6E8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a:extLst>
            <a:ext uri="{FF2B5EF4-FFF2-40B4-BE49-F238E27FC236}">
              <a16:creationId xmlns:a16="http://schemas.microsoft.com/office/drawing/2014/main" id="{AA94CA56-29B9-4036-9D44-EC6E85A685A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a:extLst>
            <a:ext uri="{FF2B5EF4-FFF2-40B4-BE49-F238E27FC236}">
              <a16:creationId xmlns:a16="http://schemas.microsoft.com/office/drawing/2014/main" id="{8B025DB6-92F4-42C6-A467-0283117ACB1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a:extLst>
            <a:ext uri="{FF2B5EF4-FFF2-40B4-BE49-F238E27FC236}">
              <a16:creationId xmlns:a16="http://schemas.microsoft.com/office/drawing/2014/main" id="{C5558210-F14E-4984-9892-CAF373CB2A2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a:extLst>
            <a:ext uri="{FF2B5EF4-FFF2-40B4-BE49-F238E27FC236}">
              <a16:creationId xmlns:a16="http://schemas.microsoft.com/office/drawing/2014/main" id="{AC9FD696-8FF9-4D0E-BA17-A9639342188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a:extLst>
            <a:ext uri="{FF2B5EF4-FFF2-40B4-BE49-F238E27FC236}">
              <a16:creationId xmlns:a16="http://schemas.microsoft.com/office/drawing/2014/main" id="{1BD5402A-B117-4179-A16D-E239475843B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a:extLst>
            <a:ext uri="{FF2B5EF4-FFF2-40B4-BE49-F238E27FC236}">
              <a16:creationId xmlns:a16="http://schemas.microsoft.com/office/drawing/2014/main" id="{BB4F94DE-9501-43C2-B42E-A1334CE7316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a:extLst>
            <a:ext uri="{FF2B5EF4-FFF2-40B4-BE49-F238E27FC236}">
              <a16:creationId xmlns:a16="http://schemas.microsoft.com/office/drawing/2014/main" id="{0304AA0D-851D-42B3-B783-A4C87F5D3C4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a:extLst>
            <a:ext uri="{FF2B5EF4-FFF2-40B4-BE49-F238E27FC236}">
              <a16:creationId xmlns:a16="http://schemas.microsoft.com/office/drawing/2014/main" id="{0BA65CD6-40B1-47F7-B5FB-948448C0786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a:extLst>
            <a:ext uri="{FF2B5EF4-FFF2-40B4-BE49-F238E27FC236}">
              <a16:creationId xmlns:a16="http://schemas.microsoft.com/office/drawing/2014/main" id="{CFE25ADF-E105-4E42-A07F-9F055DD0499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3" name="直線コネクタ 172">
          <a:extLst>
            <a:ext uri="{FF2B5EF4-FFF2-40B4-BE49-F238E27FC236}">
              <a16:creationId xmlns:a16="http://schemas.microsoft.com/office/drawing/2014/main" id="{6C3C8B14-2794-4889-8930-A5BD529D687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4" name="テキスト ボックス 173">
          <a:extLst>
            <a:ext uri="{FF2B5EF4-FFF2-40B4-BE49-F238E27FC236}">
              <a16:creationId xmlns:a16="http://schemas.microsoft.com/office/drawing/2014/main" id="{024E2986-37D6-430F-ACEF-DFE4302752BD}"/>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5" name="直線コネクタ 174">
          <a:extLst>
            <a:ext uri="{FF2B5EF4-FFF2-40B4-BE49-F238E27FC236}">
              <a16:creationId xmlns:a16="http://schemas.microsoft.com/office/drawing/2014/main" id="{486E2985-DD48-4699-B018-2842CA27E7C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6" name="テキスト ボックス 175">
          <a:extLst>
            <a:ext uri="{FF2B5EF4-FFF2-40B4-BE49-F238E27FC236}">
              <a16:creationId xmlns:a16="http://schemas.microsoft.com/office/drawing/2014/main" id="{665399CC-E79E-40BE-A574-E7A2136D80C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7" name="直線コネクタ 176">
          <a:extLst>
            <a:ext uri="{FF2B5EF4-FFF2-40B4-BE49-F238E27FC236}">
              <a16:creationId xmlns:a16="http://schemas.microsoft.com/office/drawing/2014/main" id="{C5ACFEF3-44AB-46AB-AE4B-60CF85E8B0C9}"/>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8" name="テキスト ボックス 177">
          <a:extLst>
            <a:ext uri="{FF2B5EF4-FFF2-40B4-BE49-F238E27FC236}">
              <a16:creationId xmlns:a16="http://schemas.microsoft.com/office/drawing/2014/main" id="{8FAE45C3-1798-4210-BDD5-639BF41F49D9}"/>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9" name="直線コネクタ 178">
          <a:extLst>
            <a:ext uri="{FF2B5EF4-FFF2-40B4-BE49-F238E27FC236}">
              <a16:creationId xmlns:a16="http://schemas.microsoft.com/office/drawing/2014/main" id="{A4D52BBC-AD32-44A2-B138-A853C24DAF8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0" name="テキスト ボックス 179">
          <a:extLst>
            <a:ext uri="{FF2B5EF4-FFF2-40B4-BE49-F238E27FC236}">
              <a16:creationId xmlns:a16="http://schemas.microsoft.com/office/drawing/2014/main" id="{C21B338A-9C16-4F46-9DE6-562CEB7CCF3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1" name="直線コネクタ 180">
          <a:extLst>
            <a:ext uri="{FF2B5EF4-FFF2-40B4-BE49-F238E27FC236}">
              <a16:creationId xmlns:a16="http://schemas.microsoft.com/office/drawing/2014/main" id="{790EF032-121E-414D-9726-6033DA880C3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2" name="テキスト ボックス 181">
          <a:extLst>
            <a:ext uri="{FF2B5EF4-FFF2-40B4-BE49-F238E27FC236}">
              <a16:creationId xmlns:a16="http://schemas.microsoft.com/office/drawing/2014/main" id="{73CEA9AF-9599-428E-9EA6-9A67D1875576}"/>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a:extLst>
            <a:ext uri="{FF2B5EF4-FFF2-40B4-BE49-F238E27FC236}">
              <a16:creationId xmlns:a16="http://schemas.microsoft.com/office/drawing/2014/main" id="{7558FECA-5E6B-4DC7-9DE5-E7E6CF3EC39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4" name="テキスト ボックス 183">
          <a:extLst>
            <a:ext uri="{FF2B5EF4-FFF2-40B4-BE49-F238E27FC236}">
              <a16:creationId xmlns:a16="http://schemas.microsoft.com/office/drawing/2014/main" id="{8D5EC29C-E733-4BC3-A173-4BB0AC80D2CA}"/>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a:extLst>
            <a:ext uri="{FF2B5EF4-FFF2-40B4-BE49-F238E27FC236}">
              <a16:creationId xmlns:a16="http://schemas.microsoft.com/office/drawing/2014/main" id="{FCE6E791-70DD-43AC-8E40-B1C0A619E7A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3811</xdr:rowOff>
    </xdr:from>
    <xdr:to>
      <xdr:col>24</xdr:col>
      <xdr:colOff>62865</xdr:colOff>
      <xdr:row>86</xdr:row>
      <xdr:rowOff>114300</xdr:rowOff>
    </xdr:to>
    <xdr:cxnSp macro="">
      <xdr:nvCxnSpPr>
        <xdr:cNvPr id="186" name="直線コネクタ 185">
          <a:extLst>
            <a:ext uri="{FF2B5EF4-FFF2-40B4-BE49-F238E27FC236}">
              <a16:creationId xmlns:a16="http://schemas.microsoft.com/office/drawing/2014/main" id="{BEE9479E-F7C3-4C86-A5AA-422930CB7A30}"/>
            </a:ext>
          </a:extLst>
        </xdr:cNvPr>
        <xdr:cNvCxnSpPr/>
      </xdr:nvCxnSpPr>
      <xdr:spPr>
        <a:xfrm flipV="1">
          <a:off x="4634865" y="135483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7" name="【福祉施設】&#10;有形固定資産減価償却率最小値テキスト">
          <a:extLst>
            <a:ext uri="{FF2B5EF4-FFF2-40B4-BE49-F238E27FC236}">
              <a16:creationId xmlns:a16="http://schemas.microsoft.com/office/drawing/2014/main" id="{567C623E-8520-495B-B25A-19AF2C4AEFC9}"/>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8" name="直線コネクタ 187">
          <a:extLst>
            <a:ext uri="{FF2B5EF4-FFF2-40B4-BE49-F238E27FC236}">
              <a16:creationId xmlns:a16="http://schemas.microsoft.com/office/drawing/2014/main" id="{B81CB247-26D7-4F31-A993-F055FB89E0EE}"/>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121938</xdr:rowOff>
    </xdr:from>
    <xdr:ext cx="405111" cy="259045"/>
    <xdr:sp macro="" textlink="">
      <xdr:nvSpPr>
        <xdr:cNvPr id="189" name="【福祉施設】&#10;有形固定資産減価償却率最大値テキスト">
          <a:extLst>
            <a:ext uri="{FF2B5EF4-FFF2-40B4-BE49-F238E27FC236}">
              <a16:creationId xmlns:a16="http://schemas.microsoft.com/office/drawing/2014/main" id="{02FBB080-712F-400A-89BD-55D6C473B06D}"/>
            </a:ext>
          </a:extLst>
        </xdr:cNvPr>
        <xdr:cNvSpPr txBox="1"/>
      </xdr:nvSpPr>
      <xdr:spPr>
        <a:xfrm>
          <a:off x="4673600" y="1332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3811</xdr:rowOff>
    </xdr:from>
    <xdr:to>
      <xdr:col>24</xdr:col>
      <xdr:colOff>152400</xdr:colOff>
      <xdr:row>79</xdr:row>
      <xdr:rowOff>3811</xdr:rowOff>
    </xdr:to>
    <xdr:cxnSp macro="">
      <xdr:nvCxnSpPr>
        <xdr:cNvPr id="190" name="直線コネクタ 189">
          <a:extLst>
            <a:ext uri="{FF2B5EF4-FFF2-40B4-BE49-F238E27FC236}">
              <a16:creationId xmlns:a16="http://schemas.microsoft.com/office/drawing/2014/main" id="{ACB1266F-2569-4320-9182-641CA8DB8F82}"/>
            </a:ext>
          </a:extLst>
        </xdr:cNvPr>
        <xdr:cNvCxnSpPr/>
      </xdr:nvCxnSpPr>
      <xdr:spPr>
        <a:xfrm>
          <a:off x="4546600" y="1354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95902</xdr:rowOff>
    </xdr:from>
    <xdr:ext cx="405111" cy="259045"/>
    <xdr:sp macro="" textlink="">
      <xdr:nvSpPr>
        <xdr:cNvPr id="191" name="【福祉施設】&#10;有形固定資産減価償却率平均値テキスト">
          <a:extLst>
            <a:ext uri="{FF2B5EF4-FFF2-40B4-BE49-F238E27FC236}">
              <a16:creationId xmlns:a16="http://schemas.microsoft.com/office/drawing/2014/main" id="{62571EAC-FBC7-400B-ADBF-DBC19488DD40}"/>
            </a:ext>
          </a:extLst>
        </xdr:cNvPr>
        <xdr:cNvSpPr txBox="1"/>
      </xdr:nvSpPr>
      <xdr:spPr>
        <a:xfrm>
          <a:off x="4673600" y="13811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73025</xdr:rowOff>
    </xdr:from>
    <xdr:to>
      <xdr:col>24</xdr:col>
      <xdr:colOff>114300</xdr:colOff>
      <xdr:row>82</xdr:row>
      <xdr:rowOff>3175</xdr:rowOff>
    </xdr:to>
    <xdr:sp macro="" textlink="">
      <xdr:nvSpPr>
        <xdr:cNvPr id="192" name="フローチャート: 判断 191">
          <a:extLst>
            <a:ext uri="{FF2B5EF4-FFF2-40B4-BE49-F238E27FC236}">
              <a16:creationId xmlns:a16="http://schemas.microsoft.com/office/drawing/2014/main" id="{BFCFEC93-565F-4517-8807-EE8AD10DAAB7}"/>
            </a:ext>
          </a:extLst>
        </xdr:cNvPr>
        <xdr:cNvSpPr/>
      </xdr:nvSpPr>
      <xdr:spPr>
        <a:xfrm>
          <a:off x="45847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111125</xdr:rowOff>
    </xdr:from>
    <xdr:to>
      <xdr:col>20</xdr:col>
      <xdr:colOff>38100</xdr:colOff>
      <xdr:row>82</xdr:row>
      <xdr:rowOff>41275</xdr:rowOff>
    </xdr:to>
    <xdr:sp macro="" textlink="">
      <xdr:nvSpPr>
        <xdr:cNvPr id="193" name="フローチャート: 判断 192">
          <a:extLst>
            <a:ext uri="{FF2B5EF4-FFF2-40B4-BE49-F238E27FC236}">
              <a16:creationId xmlns:a16="http://schemas.microsoft.com/office/drawing/2014/main" id="{E17F5544-3473-4886-9CB7-9E43A72DC8CD}"/>
            </a:ext>
          </a:extLst>
        </xdr:cNvPr>
        <xdr:cNvSpPr/>
      </xdr:nvSpPr>
      <xdr:spPr>
        <a:xfrm>
          <a:off x="37465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46355</xdr:rowOff>
    </xdr:from>
    <xdr:to>
      <xdr:col>15</xdr:col>
      <xdr:colOff>101600</xdr:colOff>
      <xdr:row>81</xdr:row>
      <xdr:rowOff>147955</xdr:rowOff>
    </xdr:to>
    <xdr:sp macro="" textlink="">
      <xdr:nvSpPr>
        <xdr:cNvPr id="194" name="フローチャート: 判断 193">
          <a:extLst>
            <a:ext uri="{FF2B5EF4-FFF2-40B4-BE49-F238E27FC236}">
              <a16:creationId xmlns:a16="http://schemas.microsoft.com/office/drawing/2014/main" id="{80B0D6E9-3550-40F4-B1EF-40CB00CCCE5F}"/>
            </a:ext>
          </a:extLst>
        </xdr:cNvPr>
        <xdr:cNvSpPr/>
      </xdr:nvSpPr>
      <xdr:spPr>
        <a:xfrm>
          <a:off x="2857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27305</xdr:rowOff>
    </xdr:from>
    <xdr:to>
      <xdr:col>10</xdr:col>
      <xdr:colOff>165100</xdr:colOff>
      <xdr:row>81</xdr:row>
      <xdr:rowOff>128905</xdr:rowOff>
    </xdr:to>
    <xdr:sp macro="" textlink="">
      <xdr:nvSpPr>
        <xdr:cNvPr id="195" name="フローチャート: 判断 194">
          <a:extLst>
            <a:ext uri="{FF2B5EF4-FFF2-40B4-BE49-F238E27FC236}">
              <a16:creationId xmlns:a16="http://schemas.microsoft.com/office/drawing/2014/main" id="{33665A2B-EC01-4F95-8C62-9BC62F31F346}"/>
            </a:ext>
          </a:extLst>
        </xdr:cNvPr>
        <xdr:cNvSpPr/>
      </xdr:nvSpPr>
      <xdr:spPr>
        <a:xfrm>
          <a:off x="1968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133986</xdr:rowOff>
    </xdr:from>
    <xdr:to>
      <xdr:col>6</xdr:col>
      <xdr:colOff>38100</xdr:colOff>
      <xdr:row>81</xdr:row>
      <xdr:rowOff>64136</xdr:rowOff>
    </xdr:to>
    <xdr:sp macro="" textlink="">
      <xdr:nvSpPr>
        <xdr:cNvPr id="196" name="フローチャート: 判断 195">
          <a:extLst>
            <a:ext uri="{FF2B5EF4-FFF2-40B4-BE49-F238E27FC236}">
              <a16:creationId xmlns:a16="http://schemas.microsoft.com/office/drawing/2014/main" id="{347C5B2B-7DEB-4838-A192-F7699BAF5814}"/>
            </a:ext>
          </a:extLst>
        </xdr:cNvPr>
        <xdr:cNvSpPr/>
      </xdr:nvSpPr>
      <xdr:spPr>
        <a:xfrm>
          <a:off x="1079500" y="1384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5AE02050-A34F-4BC1-A51E-09F13B160ED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1C6C310A-8B4B-431C-B1B8-F1F13268C11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B70B19BD-AA14-460B-BBFF-B085636C607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E6A14466-F7AC-4136-B0C9-2EF7A8ADD69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93963464-1CC4-4C7E-8036-8DF13903A7F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132080</xdr:rowOff>
    </xdr:from>
    <xdr:to>
      <xdr:col>24</xdr:col>
      <xdr:colOff>114300</xdr:colOff>
      <xdr:row>83</xdr:row>
      <xdr:rowOff>62230</xdr:rowOff>
    </xdr:to>
    <xdr:sp macro="" textlink="">
      <xdr:nvSpPr>
        <xdr:cNvPr id="202" name="楕円 201">
          <a:extLst>
            <a:ext uri="{FF2B5EF4-FFF2-40B4-BE49-F238E27FC236}">
              <a16:creationId xmlns:a16="http://schemas.microsoft.com/office/drawing/2014/main" id="{18C61849-CF61-4169-A3F9-83DDBC0A3C8C}"/>
            </a:ext>
          </a:extLst>
        </xdr:cNvPr>
        <xdr:cNvSpPr/>
      </xdr:nvSpPr>
      <xdr:spPr>
        <a:xfrm>
          <a:off x="45847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110507</xdr:rowOff>
    </xdr:from>
    <xdr:ext cx="405111" cy="259045"/>
    <xdr:sp macro="" textlink="">
      <xdr:nvSpPr>
        <xdr:cNvPr id="203" name="【福祉施設】&#10;有形固定資産減価償却率該当値テキスト">
          <a:extLst>
            <a:ext uri="{FF2B5EF4-FFF2-40B4-BE49-F238E27FC236}">
              <a16:creationId xmlns:a16="http://schemas.microsoft.com/office/drawing/2014/main" id="{F7D5EDD4-380E-43E5-A18E-CAC0D4020F2C}"/>
            </a:ext>
          </a:extLst>
        </xdr:cNvPr>
        <xdr:cNvSpPr txBox="1"/>
      </xdr:nvSpPr>
      <xdr:spPr>
        <a:xfrm>
          <a:off x="4673600" y="1416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97789</xdr:rowOff>
    </xdr:from>
    <xdr:to>
      <xdr:col>20</xdr:col>
      <xdr:colOff>38100</xdr:colOff>
      <xdr:row>83</xdr:row>
      <xdr:rowOff>27939</xdr:rowOff>
    </xdr:to>
    <xdr:sp macro="" textlink="">
      <xdr:nvSpPr>
        <xdr:cNvPr id="204" name="楕円 203">
          <a:extLst>
            <a:ext uri="{FF2B5EF4-FFF2-40B4-BE49-F238E27FC236}">
              <a16:creationId xmlns:a16="http://schemas.microsoft.com/office/drawing/2014/main" id="{29E49261-46A7-4677-8671-8C124264E2B3}"/>
            </a:ext>
          </a:extLst>
        </xdr:cNvPr>
        <xdr:cNvSpPr/>
      </xdr:nvSpPr>
      <xdr:spPr>
        <a:xfrm>
          <a:off x="3746500" y="141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148589</xdr:rowOff>
    </xdr:from>
    <xdr:to>
      <xdr:col>24</xdr:col>
      <xdr:colOff>63500</xdr:colOff>
      <xdr:row>83</xdr:row>
      <xdr:rowOff>11430</xdr:rowOff>
    </xdr:to>
    <xdr:cxnSp macro="">
      <xdr:nvCxnSpPr>
        <xdr:cNvPr id="205" name="直線コネクタ 204">
          <a:extLst>
            <a:ext uri="{FF2B5EF4-FFF2-40B4-BE49-F238E27FC236}">
              <a16:creationId xmlns:a16="http://schemas.microsoft.com/office/drawing/2014/main" id="{0BC72F42-99C0-46BB-BA92-A41C99146E55}"/>
            </a:ext>
          </a:extLst>
        </xdr:cNvPr>
        <xdr:cNvCxnSpPr/>
      </xdr:nvCxnSpPr>
      <xdr:spPr>
        <a:xfrm>
          <a:off x="3797300" y="142074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53975</xdr:rowOff>
    </xdr:from>
    <xdr:to>
      <xdr:col>15</xdr:col>
      <xdr:colOff>101600</xdr:colOff>
      <xdr:row>82</xdr:row>
      <xdr:rowOff>155575</xdr:rowOff>
    </xdr:to>
    <xdr:sp macro="" textlink="">
      <xdr:nvSpPr>
        <xdr:cNvPr id="206" name="楕円 205">
          <a:extLst>
            <a:ext uri="{FF2B5EF4-FFF2-40B4-BE49-F238E27FC236}">
              <a16:creationId xmlns:a16="http://schemas.microsoft.com/office/drawing/2014/main" id="{E87A286F-C80F-4E91-938E-A2601799E177}"/>
            </a:ext>
          </a:extLst>
        </xdr:cNvPr>
        <xdr:cNvSpPr/>
      </xdr:nvSpPr>
      <xdr:spPr>
        <a:xfrm>
          <a:off x="2857500" y="1411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104775</xdr:rowOff>
    </xdr:from>
    <xdr:to>
      <xdr:col>19</xdr:col>
      <xdr:colOff>177800</xdr:colOff>
      <xdr:row>82</xdr:row>
      <xdr:rowOff>148589</xdr:rowOff>
    </xdr:to>
    <xdr:cxnSp macro="">
      <xdr:nvCxnSpPr>
        <xdr:cNvPr id="207" name="直線コネクタ 206">
          <a:extLst>
            <a:ext uri="{FF2B5EF4-FFF2-40B4-BE49-F238E27FC236}">
              <a16:creationId xmlns:a16="http://schemas.microsoft.com/office/drawing/2014/main" id="{E6C515CD-A01D-4130-A2AD-7197AC03C2F5}"/>
            </a:ext>
          </a:extLst>
        </xdr:cNvPr>
        <xdr:cNvCxnSpPr/>
      </xdr:nvCxnSpPr>
      <xdr:spPr>
        <a:xfrm>
          <a:off x="2908300" y="1416367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10161</xdr:rowOff>
    </xdr:from>
    <xdr:to>
      <xdr:col>10</xdr:col>
      <xdr:colOff>165100</xdr:colOff>
      <xdr:row>82</xdr:row>
      <xdr:rowOff>111761</xdr:rowOff>
    </xdr:to>
    <xdr:sp macro="" textlink="">
      <xdr:nvSpPr>
        <xdr:cNvPr id="208" name="楕円 207">
          <a:extLst>
            <a:ext uri="{FF2B5EF4-FFF2-40B4-BE49-F238E27FC236}">
              <a16:creationId xmlns:a16="http://schemas.microsoft.com/office/drawing/2014/main" id="{F6B07E29-CA47-43F1-9058-A36EB0D49EB8}"/>
            </a:ext>
          </a:extLst>
        </xdr:cNvPr>
        <xdr:cNvSpPr/>
      </xdr:nvSpPr>
      <xdr:spPr>
        <a:xfrm>
          <a:off x="1968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60961</xdr:rowOff>
    </xdr:from>
    <xdr:to>
      <xdr:col>15</xdr:col>
      <xdr:colOff>50800</xdr:colOff>
      <xdr:row>82</xdr:row>
      <xdr:rowOff>104775</xdr:rowOff>
    </xdr:to>
    <xdr:cxnSp macro="">
      <xdr:nvCxnSpPr>
        <xdr:cNvPr id="209" name="直線コネクタ 208">
          <a:extLst>
            <a:ext uri="{FF2B5EF4-FFF2-40B4-BE49-F238E27FC236}">
              <a16:creationId xmlns:a16="http://schemas.microsoft.com/office/drawing/2014/main" id="{3B446DF6-8B5B-4DB5-93C7-2500C3F677B6}"/>
            </a:ext>
          </a:extLst>
        </xdr:cNvPr>
        <xdr:cNvCxnSpPr/>
      </xdr:nvCxnSpPr>
      <xdr:spPr>
        <a:xfrm>
          <a:off x="2019300" y="14119861"/>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170180</xdr:rowOff>
    </xdr:from>
    <xdr:to>
      <xdr:col>6</xdr:col>
      <xdr:colOff>38100</xdr:colOff>
      <xdr:row>82</xdr:row>
      <xdr:rowOff>100330</xdr:rowOff>
    </xdr:to>
    <xdr:sp macro="" textlink="">
      <xdr:nvSpPr>
        <xdr:cNvPr id="210" name="楕円 209">
          <a:extLst>
            <a:ext uri="{FF2B5EF4-FFF2-40B4-BE49-F238E27FC236}">
              <a16:creationId xmlns:a16="http://schemas.microsoft.com/office/drawing/2014/main" id="{6A9E61A5-435A-4289-B04B-7F4B52BA9948}"/>
            </a:ext>
          </a:extLst>
        </xdr:cNvPr>
        <xdr:cNvSpPr/>
      </xdr:nvSpPr>
      <xdr:spPr>
        <a:xfrm>
          <a:off x="1079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49530</xdr:rowOff>
    </xdr:from>
    <xdr:to>
      <xdr:col>10</xdr:col>
      <xdr:colOff>114300</xdr:colOff>
      <xdr:row>82</xdr:row>
      <xdr:rowOff>60961</xdr:rowOff>
    </xdr:to>
    <xdr:cxnSp macro="">
      <xdr:nvCxnSpPr>
        <xdr:cNvPr id="211" name="直線コネクタ 210">
          <a:extLst>
            <a:ext uri="{FF2B5EF4-FFF2-40B4-BE49-F238E27FC236}">
              <a16:creationId xmlns:a16="http://schemas.microsoft.com/office/drawing/2014/main" id="{9F2BD86B-8F65-4F9C-98E1-B684C733877F}"/>
            </a:ext>
          </a:extLst>
        </xdr:cNvPr>
        <xdr:cNvCxnSpPr/>
      </xdr:nvCxnSpPr>
      <xdr:spPr>
        <a:xfrm>
          <a:off x="1130300" y="141084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57802</xdr:rowOff>
    </xdr:from>
    <xdr:ext cx="405111" cy="259045"/>
    <xdr:sp macro="" textlink="">
      <xdr:nvSpPr>
        <xdr:cNvPr id="212" name="n_1aveValue【福祉施設】&#10;有形固定資産減価償却率">
          <a:extLst>
            <a:ext uri="{FF2B5EF4-FFF2-40B4-BE49-F238E27FC236}">
              <a16:creationId xmlns:a16="http://schemas.microsoft.com/office/drawing/2014/main" id="{C98F7752-A258-4D88-B706-5577B60F8140}"/>
            </a:ext>
          </a:extLst>
        </xdr:cNvPr>
        <xdr:cNvSpPr txBox="1"/>
      </xdr:nvSpPr>
      <xdr:spPr>
        <a:xfrm>
          <a:off x="3582044" y="1377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164482</xdr:rowOff>
    </xdr:from>
    <xdr:ext cx="405111" cy="259045"/>
    <xdr:sp macro="" textlink="">
      <xdr:nvSpPr>
        <xdr:cNvPr id="213" name="n_2aveValue【福祉施設】&#10;有形固定資産減価償却率">
          <a:extLst>
            <a:ext uri="{FF2B5EF4-FFF2-40B4-BE49-F238E27FC236}">
              <a16:creationId xmlns:a16="http://schemas.microsoft.com/office/drawing/2014/main" id="{4A8074BB-DC6C-4825-8E3A-BBA17A5BF737}"/>
            </a:ext>
          </a:extLst>
        </xdr:cNvPr>
        <xdr:cNvSpPr txBox="1"/>
      </xdr:nvSpPr>
      <xdr:spPr>
        <a:xfrm>
          <a:off x="2705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145432</xdr:rowOff>
    </xdr:from>
    <xdr:ext cx="405111" cy="259045"/>
    <xdr:sp macro="" textlink="">
      <xdr:nvSpPr>
        <xdr:cNvPr id="214" name="n_3aveValue【福祉施設】&#10;有形固定資産減価償却率">
          <a:extLst>
            <a:ext uri="{FF2B5EF4-FFF2-40B4-BE49-F238E27FC236}">
              <a16:creationId xmlns:a16="http://schemas.microsoft.com/office/drawing/2014/main" id="{35E35495-1AB7-4754-9A31-D29820920634}"/>
            </a:ext>
          </a:extLst>
        </xdr:cNvPr>
        <xdr:cNvSpPr txBox="1"/>
      </xdr:nvSpPr>
      <xdr:spPr>
        <a:xfrm>
          <a:off x="1816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80663</xdr:rowOff>
    </xdr:from>
    <xdr:ext cx="405111" cy="259045"/>
    <xdr:sp macro="" textlink="">
      <xdr:nvSpPr>
        <xdr:cNvPr id="215" name="n_4aveValue【福祉施設】&#10;有形固定資産減価償却率">
          <a:extLst>
            <a:ext uri="{FF2B5EF4-FFF2-40B4-BE49-F238E27FC236}">
              <a16:creationId xmlns:a16="http://schemas.microsoft.com/office/drawing/2014/main" id="{9D5C4808-85DB-43DC-AE5D-19CCE014E720}"/>
            </a:ext>
          </a:extLst>
        </xdr:cNvPr>
        <xdr:cNvSpPr txBox="1"/>
      </xdr:nvSpPr>
      <xdr:spPr>
        <a:xfrm>
          <a:off x="927744" y="1362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19066</xdr:rowOff>
    </xdr:from>
    <xdr:ext cx="405111" cy="259045"/>
    <xdr:sp macro="" textlink="">
      <xdr:nvSpPr>
        <xdr:cNvPr id="216" name="n_1mainValue【福祉施設】&#10;有形固定資産減価償却率">
          <a:extLst>
            <a:ext uri="{FF2B5EF4-FFF2-40B4-BE49-F238E27FC236}">
              <a16:creationId xmlns:a16="http://schemas.microsoft.com/office/drawing/2014/main" id="{657B2892-6D77-4B17-BAD9-F9058EBB4788}"/>
            </a:ext>
          </a:extLst>
        </xdr:cNvPr>
        <xdr:cNvSpPr txBox="1"/>
      </xdr:nvSpPr>
      <xdr:spPr>
        <a:xfrm>
          <a:off x="3582044" y="1424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146702</xdr:rowOff>
    </xdr:from>
    <xdr:ext cx="405111" cy="259045"/>
    <xdr:sp macro="" textlink="">
      <xdr:nvSpPr>
        <xdr:cNvPr id="217" name="n_2mainValue【福祉施設】&#10;有形固定資産減価償却率">
          <a:extLst>
            <a:ext uri="{FF2B5EF4-FFF2-40B4-BE49-F238E27FC236}">
              <a16:creationId xmlns:a16="http://schemas.microsoft.com/office/drawing/2014/main" id="{3AA84B03-3585-45B7-81B8-C731114D63BA}"/>
            </a:ext>
          </a:extLst>
        </xdr:cNvPr>
        <xdr:cNvSpPr txBox="1"/>
      </xdr:nvSpPr>
      <xdr:spPr>
        <a:xfrm>
          <a:off x="2705744" y="1420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102888</xdr:rowOff>
    </xdr:from>
    <xdr:ext cx="405111" cy="259045"/>
    <xdr:sp macro="" textlink="">
      <xdr:nvSpPr>
        <xdr:cNvPr id="218" name="n_3mainValue【福祉施設】&#10;有形固定資産減価償却率">
          <a:extLst>
            <a:ext uri="{FF2B5EF4-FFF2-40B4-BE49-F238E27FC236}">
              <a16:creationId xmlns:a16="http://schemas.microsoft.com/office/drawing/2014/main" id="{FA2CADF6-886B-44FA-8DCA-988688500788}"/>
            </a:ext>
          </a:extLst>
        </xdr:cNvPr>
        <xdr:cNvSpPr txBox="1"/>
      </xdr:nvSpPr>
      <xdr:spPr>
        <a:xfrm>
          <a:off x="1816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91457</xdr:rowOff>
    </xdr:from>
    <xdr:ext cx="405111" cy="259045"/>
    <xdr:sp macro="" textlink="">
      <xdr:nvSpPr>
        <xdr:cNvPr id="219" name="n_4mainValue【福祉施設】&#10;有形固定資産減価償却率">
          <a:extLst>
            <a:ext uri="{FF2B5EF4-FFF2-40B4-BE49-F238E27FC236}">
              <a16:creationId xmlns:a16="http://schemas.microsoft.com/office/drawing/2014/main" id="{93E4FA56-220C-44DA-88C5-7FEFC430D771}"/>
            </a:ext>
          </a:extLst>
        </xdr:cNvPr>
        <xdr:cNvSpPr txBox="1"/>
      </xdr:nvSpPr>
      <xdr:spPr>
        <a:xfrm>
          <a:off x="927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a:extLst>
            <a:ext uri="{FF2B5EF4-FFF2-40B4-BE49-F238E27FC236}">
              <a16:creationId xmlns:a16="http://schemas.microsoft.com/office/drawing/2014/main" id="{D9C026D6-ACB3-4D5B-A06F-0A0788B0A7E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a:extLst>
            <a:ext uri="{FF2B5EF4-FFF2-40B4-BE49-F238E27FC236}">
              <a16:creationId xmlns:a16="http://schemas.microsoft.com/office/drawing/2014/main" id="{F7B52665-EB3C-41E3-B5E7-31DB86EF890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a:extLst>
            <a:ext uri="{FF2B5EF4-FFF2-40B4-BE49-F238E27FC236}">
              <a16:creationId xmlns:a16="http://schemas.microsoft.com/office/drawing/2014/main" id="{80D153A9-6979-49CB-8928-D011BF0FFAB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a:extLst>
            <a:ext uri="{FF2B5EF4-FFF2-40B4-BE49-F238E27FC236}">
              <a16:creationId xmlns:a16="http://schemas.microsoft.com/office/drawing/2014/main" id="{2A6AD40B-91C0-49C2-AAA0-54D341088B2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a:extLst>
            <a:ext uri="{FF2B5EF4-FFF2-40B4-BE49-F238E27FC236}">
              <a16:creationId xmlns:a16="http://schemas.microsoft.com/office/drawing/2014/main" id="{83F29F16-AEED-4324-A9A3-0AD16FDF40A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a:extLst>
            <a:ext uri="{FF2B5EF4-FFF2-40B4-BE49-F238E27FC236}">
              <a16:creationId xmlns:a16="http://schemas.microsoft.com/office/drawing/2014/main" id="{1C9A1A58-0014-46B0-B410-7E8CE645470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a:extLst>
            <a:ext uri="{FF2B5EF4-FFF2-40B4-BE49-F238E27FC236}">
              <a16:creationId xmlns:a16="http://schemas.microsoft.com/office/drawing/2014/main" id="{C648FA5C-ED36-4B77-90BD-C8057A223EB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a:extLst>
            <a:ext uri="{FF2B5EF4-FFF2-40B4-BE49-F238E27FC236}">
              <a16:creationId xmlns:a16="http://schemas.microsoft.com/office/drawing/2014/main" id="{99A8F9D2-E187-48B3-99A4-22435413CD3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a:extLst>
            <a:ext uri="{FF2B5EF4-FFF2-40B4-BE49-F238E27FC236}">
              <a16:creationId xmlns:a16="http://schemas.microsoft.com/office/drawing/2014/main" id="{D6D79786-5D8C-481A-8E2F-A547482495E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a:extLst>
            <a:ext uri="{FF2B5EF4-FFF2-40B4-BE49-F238E27FC236}">
              <a16:creationId xmlns:a16="http://schemas.microsoft.com/office/drawing/2014/main" id="{B24FE7DF-F190-4F86-ACA1-E99B949C54B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0" name="直線コネクタ 229">
          <a:extLst>
            <a:ext uri="{FF2B5EF4-FFF2-40B4-BE49-F238E27FC236}">
              <a16:creationId xmlns:a16="http://schemas.microsoft.com/office/drawing/2014/main" id="{47A0F87C-4331-43B6-BABE-A711B9A7E1C6}"/>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1" name="テキスト ボックス 230">
          <a:extLst>
            <a:ext uri="{FF2B5EF4-FFF2-40B4-BE49-F238E27FC236}">
              <a16:creationId xmlns:a16="http://schemas.microsoft.com/office/drawing/2014/main" id="{165D6D1E-3107-4EF9-80AF-AA6FF120A6D6}"/>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2" name="直線コネクタ 231">
          <a:extLst>
            <a:ext uri="{FF2B5EF4-FFF2-40B4-BE49-F238E27FC236}">
              <a16:creationId xmlns:a16="http://schemas.microsoft.com/office/drawing/2014/main" id="{CE1C9408-6B80-478F-9893-CF38C416AD17}"/>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3" name="テキスト ボックス 232">
          <a:extLst>
            <a:ext uri="{FF2B5EF4-FFF2-40B4-BE49-F238E27FC236}">
              <a16:creationId xmlns:a16="http://schemas.microsoft.com/office/drawing/2014/main" id="{C03FC3CE-839C-4596-81FA-C7092C566BA2}"/>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4" name="直線コネクタ 233">
          <a:extLst>
            <a:ext uri="{FF2B5EF4-FFF2-40B4-BE49-F238E27FC236}">
              <a16:creationId xmlns:a16="http://schemas.microsoft.com/office/drawing/2014/main" id="{9C2D59F1-DB8D-48EA-8979-C83ABB358B88}"/>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5" name="テキスト ボックス 234">
          <a:extLst>
            <a:ext uri="{FF2B5EF4-FFF2-40B4-BE49-F238E27FC236}">
              <a16:creationId xmlns:a16="http://schemas.microsoft.com/office/drawing/2014/main" id="{7A762CFA-4425-418C-AECE-A399BFE22D93}"/>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6" name="直線コネクタ 235">
          <a:extLst>
            <a:ext uri="{FF2B5EF4-FFF2-40B4-BE49-F238E27FC236}">
              <a16:creationId xmlns:a16="http://schemas.microsoft.com/office/drawing/2014/main" id="{41012300-E965-452C-AC80-73971DF3D0A9}"/>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7" name="テキスト ボックス 236">
          <a:extLst>
            <a:ext uri="{FF2B5EF4-FFF2-40B4-BE49-F238E27FC236}">
              <a16:creationId xmlns:a16="http://schemas.microsoft.com/office/drawing/2014/main" id="{B50FAA21-A888-45B8-8696-431D5CE75FC9}"/>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8" name="直線コネクタ 237">
          <a:extLst>
            <a:ext uri="{FF2B5EF4-FFF2-40B4-BE49-F238E27FC236}">
              <a16:creationId xmlns:a16="http://schemas.microsoft.com/office/drawing/2014/main" id="{FC4F2D30-C9FF-4A56-ADAD-104C5F5CA89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9" name="テキスト ボックス 238">
          <a:extLst>
            <a:ext uri="{FF2B5EF4-FFF2-40B4-BE49-F238E27FC236}">
              <a16:creationId xmlns:a16="http://schemas.microsoft.com/office/drawing/2014/main" id="{348940D9-D369-4DCF-B13A-B8E2AC1CAE4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0" name="【福祉施設】&#10;一人当たり面積グラフ枠">
          <a:extLst>
            <a:ext uri="{FF2B5EF4-FFF2-40B4-BE49-F238E27FC236}">
              <a16:creationId xmlns:a16="http://schemas.microsoft.com/office/drawing/2014/main" id="{E3EB6050-7E1D-41EB-B671-D20ADEE900B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26670</xdr:rowOff>
    </xdr:from>
    <xdr:to>
      <xdr:col>54</xdr:col>
      <xdr:colOff>189865</xdr:colOff>
      <xdr:row>86</xdr:row>
      <xdr:rowOff>3811</xdr:rowOff>
    </xdr:to>
    <xdr:cxnSp macro="">
      <xdr:nvCxnSpPr>
        <xdr:cNvPr id="241" name="直線コネクタ 240">
          <a:extLst>
            <a:ext uri="{FF2B5EF4-FFF2-40B4-BE49-F238E27FC236}">
              <a16:creationId xmlns:a16="http://schemas.microsoft.com/office/drawing/2014/main" id="{A869066F-B9E7-461E-8C9C-E3527E466C42}"/>
            </a:ext>
          </a:extLst>
        </xdr:cNvPr>
        <xdr:cNvCxnSpPr/>
      </xdr:nvCxnSpPr>
      <xdr:spPr>
        <a:xfrm flipV="1">
          <a:off x="10476865" y="13571220"/>
          <a:ext cx="0" cy="1177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7638</xdr:rowOff>
    </xdr:from>
    <xdr:ext cx="469744" cy="259045"/>
    <xdr:sp macro="" textlink="">
      <xdr:nvSpPr>
        <xdr:cNvPr id="242" name="【福祉施設】&#10;一人当たり面積最小値テキスト">
          <a:extLst>
            <a:ext uri="{FF2B5EF4-FFF2-40B4-BE49-F238E27FC236}">
              <a16:creationId xmlns:a16="http://schemas.microsoft.com/office/drawing/2014/main" id="{FD59BA2B-73EA-42E5-A6C8-59B1E57FF6D4}"/>
            </a:ext>
          </a:extLst>
        </xdr:cNvPr>
        <xdr:cNvSpPr txBox="1"/>
      </xdr:nvSpPr>
      <xdr:spPr>
        <a:xfrm>
          <a:off x="10515600"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3811</xdr:rowOff>
    </xdr:from>
    <xdr:to>
      <xdr:col>55</xdr:col>
      <xdr:colOff>88900</xdr:colOff>
      <xdr:row>86</xdr:row>
      <xdr:rowOff>3811</xdr:rowOff>
    </xdr:to>
    <xdr:cxnSp macro="">
      <xdr:nvCxnSpPr>
        <xdr:cNvPr id="243" name="直線コネクタ 242">
          <a:extLst>
            <a:ext uri="{FF2B5EF4-FFF2-40B4-BE49-F238E27FC236}">
              <a16:creationId xmlns:a16="http://schemas.microsoft.com/office/drawing/2014/main" id="{C40E66DA-293B-433A-B146-731A9D3D4720}"/>
            </a:ext>
          </a:extLst>
        </xdr:cNvPr>
        <xdr:cNvCxnSpPr/>
      </xdr:nvCxnSpPr>
      <xdr:spPr>
        <a:xfrm>
          <a:off x="10388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144797</xdr:rowOff>
    </xdr:from>
    <xdr:ext cx="469744" cy="259045"/>
    <xdr:sp macro="" textlink="">
      <xdr:nvSpPr>
        <xdr:cNvPr id="244" name="【福祉施設】&#10;一人当たり面積最大値テキスト">
          <a:extLst>
            <a:ext uri="{FF2B5EF4-FFF2-40B4-BE49-F238E27FC236}">
              <a16:creationId xmlns:a16="http://schemas.microsoft.com/office/drawing/2014/main" id="{24BC053F-5E83-4249-9040-DA209B8F675C}"/>
            </a:ext>
          </a:extLst>
        </xdr:cNvPr>
        <xdr:cNvSpPr txBox="1"/>
      </xdr:nvSpPr>
      <xdr:spPr>
        <a:xfrm>
          <a:off x="10515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26670</xdr:rowOff>
    </xdr:from>
    <xdr:to>
      <xdr:col>55</xdr:col>
      <xdr:colOff>88900</xdr:colOff>
      <xdr:row>79</xdr:row>
      <xdr:rowOff>26670</xdr:rowOff>
    </xdr:to>
    <xdr:cxnSp macro="">
      <xdr:nvCxnSpPr>
        <xdr:cNvPr id="245" name="直線コネクタ 244">
          <a:extLst>
            <a:ext uri="{FF2B5EF4-FFF2-40B4-BE49-F238E27FC236}">
              <a16:creationId xmlns:a16="http://schemas.microsoft.com/office/drawing/2014/main" id="{C1A2D9B9-59E8-4BFD-AD90-B9C4CFA88FB2}"/>
            </a:ext>
          </a:extLst>
        </xdr:cNvPr>
        <xdr:cNvCxnSpPr/>
      </xdr:nvCxnSpPr>
      <xdr:spPr>
        <a:xfrm>
          <a:off x="10388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103903</xdr:rowOff>
    </xdr:from>
    <xdr:ext cx="469744" cy="259045"/>
    <xdr:sp macro="" textlink="">
      <xdr:nvSpPr>
        <xdr:cNvPr id="246" name="【福祉施設】&#10;一人当たり面積平均値テキスト">
          <a:extLst>
            <a:ext uri="{FF2B5EF4-FFF2-40B4-BE49-F238E27FC236}">
              <a16:creationId xmlns:a16="http://schemas.microsoft.com/office/drawing/2014/main" id="{69150CDA-8AEC-4143-A03E-071927A20EE3}"/>
            </a:ext>
          </a:extLst>
        </xdr:cNvPr>
        <xdr:cNvSpPr txBox="1"/>
      </xdr:nvSpPr>
      <xdr:spPr>
        <a:xfrm>
          <a:off x="10515600" y="1416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81026</xdr:rowOff>
    </xdr:from>
    <xdr:to>
      <xdr:col>55</xdr:col>
      <xdr:colOff>50800</xdr:colOff>
      <xdr:row>84</xdr:row>
      <xdr:rowOff>11176</xdr:rowOff>
    </xdr:to>
    <xdr:sp macro="" textlink="">
      <xdr:nvSpPr>
        <xdr:cNvPr id="247" name="フローチャート: 判断 246">
          <a:extLst>
            <a:ext uri="{FF2B5EF4-FFF2-40B4-BE49-F238E27FC236}">
              <a16:creationId xmlns:a16="http://schemas.microsoft.com/office/drawing/2014/main" id="{226867A4-EFEC-40E3-AC32-1BA623456421}"/>
            </a:ext>
          </a:extLst>
        </xdr:cNvPr>
        <xdr:cNvSpPr/>
      </xdr:nvSpPr>
      <xdr:spPr>
        <a:xfrm>
          <a:off x="10426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110744</xdr:rowOff>
    </xdr:from>
    <xdr:to>
      <xdr:col>50</xdr:col>
      <xdr:colOff>165100</xdr:colOff>
      <xdr:row>84</xdr:row>
      <xdr:rowOff>40894</xdr:rowOff>
    </xdr:to>
    <xdr:sp macro="" textlink="">
      <xdr:nvSpPr>
        <xdr:cNvPr id="248" name="フローチャート: 判断 247">
          <a:extLst>
            <a:ext uri="{FF2B5EF4-FFF2-40B4-BE49-F238E27FC236}">
              <a16:creationId xmlns:a16="http://schemas.microsoft.com/office/drawing/2014/main" id="{ED97732D-36D5-4D4E-AE01-BBCD0ED780B1}"/>
            </a:ext>
          </a:extLst>
        </xdr:cNvPr>
        <xdr:cNvSpPr/>
      </xdr:nvSpPr>
      <xdr:spPr>
        <a:xfrm>
          <a:off x="9588500" y="1434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131318</xdr:rowOff>
    </xdr:from>
    <xdr:to>
      <xdr:col>46</xdr:col>
      <xdr:colOff>38100</xdr:colOff>
      <xdr:row>84</xdr:row>
      <xdr:rowOff>61468</xdr:rowOff>
    </xdr:to>
    <xdr:sp macro="" textlink="">
      <xdr:nvSpPr>
        <xdr:cNvPr id="249" name="フローチャート: 判断 248">
          <a:extLst>
            <a:ext uri="{FF2B5EF4-FFF2-40B4-BE49-F238E27FC236}">
              <a16:creationId xmlns:a16="http://schemas.microsoft.com/office/drawing/2014/main" id="{71537A59-B46D-4ADB-87AA-84DBF2310C0F}"/>
            </a:ext>
          </a:extLst>
        </xdr:cNvPr>
        <xdr:cNvSpPr/>
      </xdr:nvSpPr>
      <xdr:spPr>
        <a:xfrm>
          <a:off x="8699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154178</xdr:rowOff>
    </xdr:from>
    <xdr:to>
      <xdr:col>41</xdr:col>
      <xdr:colOff>101600</xdr:colOff>
      <xdr:row>84</xdr:row>
      <xdr:rowOff>84328</xdr:rowOff>
    </xdr:to>
    <xdr:sp macro="" textlink="">
      <xdr:nvSpPr>
        <xdr:cNvPr id="250" name="フローチャート: 判断 249">
          <a:extLst>
            <a:ext uri="{FF2B5EF4-FFF2-40B4-BE49-F238E27FC236}">
              <a16:creationId xmlns:a16="http://schemas.microsoft.com/office/drawing/2014/main" id="{066A109D-9AD1-4D78-A239-7095DCA1D932}"/>
            </a:ext>
          </a:extLst>
        </xdr:cNvPr>
        <xdr:cNvSpPr/>
      </xdr:nvSpPr>
      <xdr:spPr>
        <a:xfrm>
          <a:off x="7810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101600</xdr:rowOff>
    </xdr:from>
    <xdr:to>
      <xdr:col>36</xdr:col>
      <xdr:colOff>165100</xdr:colOff>
      <xdr:row>84</xdr:row>
      <xdr:rowOff>31750</xdr:rowOff>
    </xdr:to>
    <xdr:sp macro="" textlink="">
      <xdr:nvSpPr>
        <xdr:cNvPr id="251" name="フローチャート: 判断 250">
          <a:extLst>
            <a:ext uri="{FF2B5EF4-FFF2-40B4-BE49-F238E27FC236}">
              <a16:creationId xmlns:a16="http://schemas.microsoft.com/office/drawing/2014/main" id="{2179E180-F744-4C10-BA58-69645DB63D6E}"/>
            </a:ext>
          </a:extLst>
        </xdr:cNvPr>
        <xdr:cNvSpPr/>
      </xdr:nvSpPr>
      <xdr:spPr>
        <a:xfrm>
          <a:off x="6921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65AD58B1-1E47-47DB-865D-1DD49450CFA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F52BA328-8848-4254-ADFF-47455FA7D92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3677948E-AEF8-4F0F-9ACB-9F610D327D1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ABBEED87-2BA6-43C6-A010-6DD8B34218D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1CD2EE62-C8C8-410C-9D13-249D05929B3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167894</xdr:rowOff>
    </xdr:from>
    <xdr:to>
      <xdr:col>55</xdr:col>
      <xdr:colOff>50800</xdr:colOff>
      <xdr:row>85</xdr:row>
      <xdr:rowOff>98044</xdr:rowOff>
    </xdr:to>
    <xdr:sp macro="" textlink="">
      <xdr:nvSpPr>
        <xdr:cNvPr id="257" name="楕円 256">
          <a:extLst>
            <a:ext uri="{FF2B5EF4-FFF2-40B4-BE49-F238E27FC236}">
              <a16:creationId xmlns:a16="http://schemas.microsoft.com/office/drawing/2014/main" id="{8B5AACA9-2AF1-4C80-9CDF-5B9FD5060692}"/>
            </a:ext>
          </a:extLst>
        </xdr:cNvPr>
        <xdr:cNvSpPr/>
      </xdr:nvSpPr>
      <xdr:spPr>
        <a:xfrm>
          <a:off x="10426700" y="1456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146321</xdr:rowOff>
    </xdr:from>
    <xdr:ext cx="469744" cy="259045"/>
    <xdr:sp macro="" textlink="">
      <xdr:nvSpPr>
        <xdr:cNvPr id="258" name="【福祉施設】&#10;一人当たり面積該当値テキスト">
          <a:extLst>
            <a:ext uri="{FF2B5EF4-FFF2-40B4-BE49-F238E27FC236}">
              <a16:creationId xmlns:a16="http://schemas.microsoft.com/office/drawing/2014/main" id="{BE32E888-B64E-4F0D-B289-57D0CC6C7B7D}"/>
            </a:ext>
          </a:extLst>
        </xdr:cNvPr>
        <xdr:cNvSpPr txBox="1"/>
      </xdr:nvSpPr>
      <xdr:spPr>
        <a:xfrm>
          <a:off x="10515600" y="1454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170180</xdr:rowOff>
    </xdr:from>
    <xdr:to>
      <xdr:col>50</xdr:col>
      <xdr:colOff>165100</xdr:colOff>
      <xdr:row>85</xdr:row>
      <xdr:rowOff>100330</xdr:rowOff>
    </xdr:to>
    <xdr:sp macro="" textlink="">
      <xdr:nvSpPr>
        <xdr:cNvPr id="259" name="楕円 258">
          <a:extLst>
            <a:ext uri="{FF2B5EF4-FFF2-40B4-BE49-F238E27FC236}">
              <a16:creationId xmlns:a16="http://schemas.microsoft.com/office/drawing/2014/main" id="{E3EDF8DA-D345-403C-96E1-2E75D8B712E7}"/>
            </a:ext>
          </a:extLst>
        </xdr:cNvPr>
        <xdr:cNvSpPr/>
      </xdr:nvSpPr>
      <xdr:spPr>
        <a:xfrm>
          <a:off x="9588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47244</xdr:rowOff>
    </xdr:from>
    <xdr:to>
      <xdr:col>55</xdr:col>
      <xdr:colOff>0</xdr:colOff>
      <xdr:row>85</xdr:row>
      <xdr:rowOff>49530</xdr:rowOff>
    </xdr:to>
    <xdr:cxnSp macro="">
      <xdr:nvCxnSpPr>
        <xdr:cNvPr id="260" name="直線コネクタ 259">
          <a:extLst>
            <a:ext uri="{FF2B5EF4-FFF2-40B4-BE49-F238E27FC236}">
              <a16:creationId xmlns:a16="http://schemas.microsoft.com/office/drawing/2014/main" id="{389D1D57-3433-4B18-A5AF-F81CD920B427}"/>
            </a:ext>
          </a:extLst>
        </xdr:cNvPr>
        <xdr:cNvCxnSpPr/>
      </xdr:nvCxnSpPr>
      <xdr:spPr>
        <a:xfrm flipV="1">
          <a:off x="9639300" y="1462049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1015</xdr:rowOff>
    </xdr:from>
    <xdr:to>
      <xdr:col>46</xdr:col>
      <xdr:colOff>38100</xdr:colOff>
      <xdr:row>85</xdr:row>
      <xdr:rowOff>102615</xdr:rowOff>
    </xdr:to>
    <xdr:sp macro="" textlink="">
      <xdr:nvSpPr>
        <xdr:cNvPr id="261" name="楕円 260">
          <a:extLst>
            <a:ext uri="{FF2B5EF4-FFF2-40B4-BE49-F238E27FC236}">
              <a16:creationId xmlns:a16="http://schemas.microsoft.com/office/drawing/2014/main" id="{9D60BD89-A1DB-481C-863C-F335EFA2A1F8}"/>
            </a:ext>
          </a:extLst>
        </xdr:cNvPr>
        <xdr:cNvSpPr/>
      </xdr:nvSpPr>
      <xdr:spPr>
        <a:xfrm>
          <a:off x="8699500" y="145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49530</xdr:rowOff>
    </xdr:from>
    <xdr:to>
      <xdr:col>50</xdr:col>
      <xdr:colOff>114300</xdr:colOff>
      <xdr:row>85</xdr:row>
      <xdr:rowOff>51815</xdr:rowOff>
    </xdr:to>
    <xdr:cxnSp macro="">
      <xdr:nvCxnSpPr>
        <xdr:cNvPr id="262" name="直線コネクタ 261">
          <a:extLst>
            <a:ext uri="{FF2B5EF4-FFF2-40B4-BE49-F238E27FC236}">
              <a16:creationId xmlns:a16="http://schemas.microsoft.com/office/drawing/2014/main" id="{943E4478-E902-468D-B12A-132F92D9DF70}"/>
            </a:ext>
          </a:extLst>
        </xdr:cNvPr>
        <xdr:cNvCxnSpPr/>
      </xdr:nvCxnSpPr>
      <xdr:spPr>
        <a:xfrm flipV="1">
          <a:off x="8750300" y="1462278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3302</xdr:rowOff>
    </xdr:from>
    <xdr:to>
      <xdr:col>41</xdr:col>
      <xdr:colOff>101600</xdr:colOff>
      <xdr:row>85</xdr:row>
      <xdr:rowOff>104902</xdr:rowOff>
    </xdr:to>
    <xdr:sp macro="" textlink="">
      <xdr:nvSpPr>
        <xdr:cNvPr id="263" name="楕円 262">
          <a:extLst>
            <a:ext uri="{FF2B5EF4-FFF2-40B4-BE49-F238E27FC236}">
              <a16:creationId xmlns:a16="http://schemas.microsoft.com/office/drawing/2014/main" id="{A0EE78C7-B038-4A21-B3E6-20ED9FF59ADF}"/>
            </a:ext>
          </a:extLst>
        </xdr:cNvPr>
        <xdr:cNvSpPr/>
      </xdr:nvSpPr>
      <xdr:spPr>
        <a:xfrm>
          <a:off x="7810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51815</xdr:rowOff>
    </xdr:from>
    <xdr:to>
      <xdr:col>45</xdr:col>
      <xdr:colOff>177800</xdr:colOff>
      <xdr:row>85</xdr:row>
      <xdr:rowOff>54102</xdr:rowOff>
    </xdr:to>
    <xdr:cxnSp macro="">
      <xdr:nvCxnSpPr>
        <xdr:cNvPr id="264" name="直線コネクタ 263">
          <a:extLst>
            <a:ext uri="{FF2B5EF4-FFF2-40B4-BE49-F238E27FC236}">
              <a16:creationId xmlns:a16="http://schemas.microsoft.com/office/drawing/2014/main" id="{FDA37746-CE65-4A4F-96B1-463DD72D2964}"/>
            </a:ext>
          </a:extLst>
        </xdr:cNvPr>
        <xdr:cNvCxnSpPr/>
      </xdr:nvCxnSpPr>
      <xdr:spPr>
        <a:xfrm flipV="1">
          <a:off x="7861300" y="1462506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5587</xdr:rowOff>
    </xdr:from>
    <xdr:to>
      <xdr:col>36</xdr:col>
      <xdr:colOff>165100</xdr:colOff>
      <xdr:row>85</xdr:row>
      <xdr:rowOff>107187</xdr:rowOff>
    </xdr:to>
    <xdr:sp macro="" textlink="">
      <xdr:nvSpPr>
        <xdr:cNvPr id="265" name="楕円 264">
          <a:extLst>
            <a:ext uri="{FF2B5EF4-FFF2-40B4-BE49-F238E27FC236}">
              <a16:creationId xmlns:a16="http://schemas.microsoft.com/office/drawing/2014/main" id="{2C45305F-834A-42F7-AB82-E701DD511C89}"/>
            </a:ext>
          </a:extLst>
        </xdr:cNvPr>
        <xdr:cNvSpPr/>
      </xdr:nvSpPr>
      <xdr:spPr>
        <a:xfrm>
          <a:off x="6921500" y="1457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54102</xdr:rowOff>
    </xdr:from>
    <xdr:to>
      <xdr:col>41</xdr:col>
      <xdr:colOff>50800</xdr:colOff>
      <xdr:row>85</xdr:row>
      <xdr:rowOff>56387</xdr:rowOff>
    </xdr:to>
    <xdr:cxnSp macro="">
      <xdr:nvCxnSpPr>
        <xdr:cNvPr id="266" name="直線コネクタ 265">
          <a:extLst>
            <a:ext uri="{FF2B5EF4-FFF2-40B4-BE49-F238E27FC236}">
              <a16:creationId xmlns:a16="http://schemas.microsoft.com/office/drawing/2014/main" id="{77A80DE9-C0E3-4FE2-82BC-F9F0C57C0976}"/>
            </a:ext>
          </a:extLst>
        </xdr:cNvPr>
        <xdr:cNvCxnSpPr/>
      </xdr:nvCxnSpPr>
      <xdr:spPr>
        <a:xfrm flipV="1">
          <a:off x="6972300" y="1462735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57421</xdr:rowOff>
    </xdr:from>
    <xdr:ext cx="469744" cy="259045"/>
    <xdr:sp macro="" textlink="">
      <xdr:nvSpPr>
        <xdr:cNvPr id="267" name="n_1aveValue【福祉施設】&#10;一人当たり面積">
          <a:extLst>
            <a:ext uri="{FF2B5EF4-FFF2-40B4-BE49-F238E27FC236}">
              <a16:creationId xmlns:a16="http://schemas.microsoft.com/office/drawing/2014/main" id="{970D30C6-3973-455A-9D35-E3A45281ECC5}"/>
            </a:ext>
          </a:extLst>
        </xdr:cNvPr>
        <xdr:cNvSpPr txBox="1"/>
      </xdr:nvSpPr>
      <xdr:spPr>
        <a:xfrm>
          <a:off x="9391727" y="1411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77995</xdr:rowOff>
    </xdr:from>
    <xdr:ext cx="469744" cy="259045"/>
    <xdr:sp macro="" textlink="">
      <xdr:nvSpPr>
        <xdr:cNvPr id="268" name="n_2aveValue【福祉施設】&#10;一人当たり面積">
          <a:extLst>
            <a:ext uri="{FF2B5EF4-FFF2-40B4-BE49-F238E27FC236}">
              <a16:creationId xmlns:a16="http://schemas.microsoft.com/office/drawing/2014/main" id="{5517BD40-030D-4B80-A73C-1E5574B0C5F6}"/>
            </a:ext>
          </a:extLst>
        </xdr:cNvPr>
        <xdr:cNvSpPr txBox="1"/>
      </xdr:nvSpPr>
      <xdr:spPr>
        <a:xfrm>
          <a:off x="85154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100855</xdr:rowOff>
    </xdr:from>
    <xdr:ext cx="469744" cy="259045"/>
    <xdr:sp macro="" textlink="">
      <xdr:nvSpPr>
        <xdr:cNvPr id="269" name="n_3aveValue【福祉施設】&#10;一人当たり面積">
          <a:extLst>
            <a:ext uri="{FF2B5EF4-FFF2-40B4-BE49-F238E27FC236}">
              <a16:creationId xmlns:a16="http://schemas.microsoft.com/office/drawing/2014/main" id="{29800142-84BB-4497-889E-6419C22B6B24}"/>
            </a:ext>
          </a:extLst>
        </xdr:cNvPr>
        <xdr:cNvSpPr txBox="1"/>
      </xdr:nvSpPr>
      <xdr:spPr>
        <a:xfrm>
          <a:off x="7626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48277</xdr:rowOff>
    </xdr:from>
    <xdr:ext cx="469744" cy="259045"/>
    <xdr:sp macro="" textlink="">
      <xdr:nvSpPr>
        <xdr:cNvPr id="270" name="n_4aveValue【福祉施設】&#10;一人当たり面積">
          <a:extLst>
            <a:ext uri="{FF2B5EF4-FFF2-40B4-BE49-F238E27FC236}">
              <a16:creationId xmlns:a16="http://schemas.microsoft.com/office/drawing/2014/main" id="{020916EC-32F6-42E9-9BA7-BF092C088DE5}"/>
            </a:ext>
          </a:extLst>
        </xdr:cNvPr>
        <xdr:cNvSpPr txBox="1"/>
      </xdr:nvSpPr>
      <xdr:spPr>
        <a:xfrm>
          <a:off x="6737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91457</xdr:rowOff>
    </xdr:from>
    <xdr:ext cx="469744" cy="259045"/>
    <xdr:sp macro="" textlink="">
      <xdr:nvSpPr>
        <xdr:cNvPr id="271" name="n_1mainValue【福祉施設】&#10;一人当たり面積">
          <a:extLst>
            <a:ext uri="{FF2B5EF4-FFF2-40B4-BE49-F238E27FC236}">
              <a16:creationId xmlns:a16="http://schemas.microsoft.com/office/drawing/2014/main" id="{7A72FC37-F06A-4CF0-8D77-BDE4B86B3489}"/>
            </a:ext>
          </a:extLst>
        </xdr:cNvPr>
        <xdr:cNvSpPr txBox="1"/>
      </xdr:nvSpPr>
      <xdr:spPr>
        <a:xfrm>
          <a:off x="93917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93742</xdr:rowOff>
    </xdr:from>
    <xdr:ext cx="469744" cy="259045"/>
    <xdr:sp macro="" textlink="">
      <xdr:nvSpPr>
        <xdr:cNvPr id="272" name="n_2mainValue【福祉施設】&#10;一人当たり面積">
          <a:extLst>
            <a:ext uri="{FF2B5EF4-FFF2-40B4-BE49-F238E27FC236}">
              <a16:creationId xmlns:a16="http://schemas.microsoft.com/office/drawing/2014/main" id="{46A20081-939A-4670-B491-347F7EC6B148}"/>
            </a:ext>
          </a:extLst>
        </xdr:cNvPr>
        <xdr:cNvSpPr txBox="1"/>
      </xdr:nvSpPr>
      <xdr:spPr>
        <a:xfrm>
          <a:off x="8515427" y="1466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96029</xdr:rowOff>
    </xdr:from>
    <xdr:ext cx="469744" cy="259045"/>
    <xdr:sp macro="" textlink="">
      <xdr:nvSpPr>
        <xdr:cNvPr id="273" name="n_3mainValue【福祉施設】&#10;一人当たり面積">
          <a:extLst>
            <a:ext uri="{FF2B5EF4-FFF2-40B4-BE49-F238E27FC236}">
              <a16:creationId xmlns:a16="http://schemas.microsoft.com/office/drawing/2014/main" id="{C416248C-B5F5-4B60-A155-885A4708088A}"/>
            </a:ext>
          </a:extLst>
        </xdr:cNvPr>
        <xdr:cNvSpPr txBox="1"/>
      </xdr:nvSpPr>
      <xdr:spPr>
        <a:xfrm>
          <a:off x="76264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98314</xdr:rowOff>
    </xdr:from>
    <xdr:ext cx="469744" cy="259045"/>
    <xdr:sp macro="" textlink="">
      <xdr:nvSpPr>
        <xdr:cNvPr id="274" name="n_4mainValue【福祉施設】&#10;一人当たり面積">
          <a:extLst>
            <a:ext uri="{FF2B5EF4-FFF2-40B4-BE49-F238E27FC236}">
              <a16:creationId xmlns:a16="http://schemas.microsoft.com/office/drawing/2014/main" id="{08697C6E-04CF-4C17-8F87-48A004C322B1}"/>
            </a:ext>
          </a:extLst>
        </xdr:cNvPr>
        <xdr:cNvSpPr txBox="1"/>
      </xdr:nvSpPr>
      <xdr:spPr>
        <a:xfrm>
          <a:off x="67374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a:extLst>
            <a:ext uri="{FF2B5EF4-FFF2-40B4-BE49-F238E27FC236}">
              <a16:creationId xmlns:a16="http://schemas.microsoft.com/office/drawing/2014/main" id="{EE33B1BD-2A2F-4EDC-BA2F-2DC61068436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a:extLst>
            <a:ext uri="{FF2B5EF4-FFF2-40B4-BE49-F238E27FC236}">
              <a16:creationId xmlns:a16="http://schemas.microsoft.com/office/drawing/2014/main" id="{930C834D-1D72-4023-9FAB-D7167494947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a:extLst>
            <a:ext uri="{FF2B5EF4-FFF2-40B4-BE49-F238E27FC236}">
              <a16:creationId xmlns:a16="http://schemas.microsoft.com/office/drawing/2014/main" id="{22143242-D11B-4265-8A54-7F946774F52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a:extLst>
            <a:ext uri="{FF2B5EF4-FFF2-40B4-BE49-F238E27FC236}">
              <a16:creationId xmlns:a16="http://schemas.microsoft.com/office/drawing/2014/main" id="{0292EE60-0600-40AE-84AD-02EE99F2817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a:extLst>
            <a:ext uri="{FF2B5EF4-FFF2-40B4-BE49-F238E27FC236}">
              <a16:creationId xmlns:a16="http://schemas.microsoft.com/office/drawing/2014/main" id="{95BCC39D-D228-4A49-9510-AE5AE7EA524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a:extLst>
            <a:ext uri="{FF2B5EF4-FFF2-40B4-BE49-F238E27FC236}">
              <a16:creationId xmlns:a16="http://schemas.microsoft.com/office/drawing/2014/main" id="{72C644F6-629A-4BC0-8CA8-15781ABDD62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a:extLst>
            <a:ext uri="{FF2B5EF4-FFF2-40B4-BE49-F238E27FC236}">
              <a16:creationId xmlns:a16="http://schemas.microsoft.com/office/drawing/2014/main" id="{A78BF767-0C42-4AAF-B08A-514BBCD1112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a:extLst>
            <a:ext uri="{FF2B5EF4-FFF2-40B4-BE49-F238E27FC236}">
              <a16:creationId xmlns:a16="http://schemas.microsoft.com/office/drawing/2014/main" id="{A5364884-B01E-4A65-A4C6-3109361C0B8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a:extLst>
            <a:ext uri="{FF2B5EF4-FFF2-40B4-BE49-F238E27FC236}">
              <a16:creationId xmlns:a16="http://schemas.microsoft.com/office/drawing/2014/main" id="{44DE53A5-3889-44E9-9C8B-41CE7A3BE7A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a:extLst>
            <a:ext uri="{FF2B5EF4-FFF2-40B4-BE49-F238E27FC236}">
              <a16:creationId xmlns:a16="http://schemas.microsoft.com/office/drawing/2014/main" id="{13561849-554D-4893-96F9-89A4C78507C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a:extLst>
            <a:ext uri="{FF2B5EF4-FFF2-40B4-BE49-F238E27FC236}">
              <a16:creationId xmlns:a16="http://schemas.microsoft.com/office/drawing/2014/main" id="{85AADF89-EF50-4698-99CF-52D04D44F45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a:extLst>
            <a:ext uri="{FF2B5EF4-FFF2-40B4-BE49-F238E27FC236}">
              <a16:creationId xmlns:a16="http://schemas.microsoft.com/office/drawing/2014/main" id="{ECD167C6-36E1-4C59-8458-6856178A2E5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a:extLst>
            <a:ext uri="{FF2B5EF4-FFF2-40B4-BE49-F238E27FC236}">
              <a16:creationId xmlns:a16="http://schemas.microsoft.com/office/drawing/2014/main" id="{FD521CCA-B31A-46CA-A51A-DA6CF786F09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a:extLst>
            <a:ext uri="{FF2B5EF4-FFF2-40B4-BE49-F238E27FC236}">
              <a16:creationId xmlns:a16="http://schemas.microsoft.com/office/drawing/2014/main" id="{A2AFD413-E685-4C2B-9FB3-98ABF49116E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a:extLst>
            <a:ext uri="{FF2B5EF4-FFF2-40B4-BE49-F238E27FC236}">
              <a16:creationId xmlns:a16="http://schemas.microsoft.com/office/drawing/2014/main" id="{B1086893-CBEF-4402-9CA9-B0E96CAE7C2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a:extLst>
            <a:ext uri="{FF2B5EF4-FFF2-40B4-BE49-F238E27FC236}">
              <a16:creationId xmlns:a16="http://schemas.microsoft.com/office/drawing/2014/main" id="{7AFD0B76-CC9E-49D3-BC70-83348C05A2A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1" name="正方形/長方形 290">
          <a:extLst>
            <a:ext uri="{FF2B5EF4-FFF2-40B4-BE49-F238E27FC236}">
              <a16:creationId xmlns:a16="http://schemas.microsoft.com/office/drawing/2014/main" id="{E2DD67F1-0B6B-4857-9E3D-1E393243488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2" name="正方形/長方形 291">
          <a:extLst>
            <a:ext uri="{FF2B5EF4-FFF2-40B4-BE49-F238E27FC236}">
              <a16:creationId xmlns:a16="http://schemas.microsoft.com/office/drawing/2014/main" id="{E4AD9C3E-2BE4-4C6D-9EA1-F95F43BCF00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3" name="正方形/長方形 292">
          <a:extLst>
            <a:ext uri="{FF2B5EF4-FFF2-40B4-BE49-F238E27FC236}">
              <a16:creationId xmlns:a16="http://schemas.microsoft.com/office/drawing/2014/main" id="{0313B99A-2D4F-4439-886C-5987AEF1A13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4" name="正方形/長方形 293">
          <a:extLst>
            <a:ext uri="{FF2B5EF4-FFF2-40B4-BE49-F238E27FC236}">
              <a16:creationId xmlns:a16="http://schemas.microsoft.com/office/drawing/2014/main" id="{893A2269-4C1B-4D48-BCB4-4418EFBAC07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5" name="正方形/長方形 294">
          <a:extLst>
            <a:ext uri="{FF2B5EF4-FFF2-40B4-BE49-F238E27FC236}">
              <a16:creationId xmlns:a16="http://schemas.microsoft.com/office/drawing/2014/main" id="{F4E5E178-D836-42E7-990A-6F04C0C7ED4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6" name="正方形/長方形 295">
          <a:extLst>
            <a:ext uri="{FF2B5EF4-FFF2-40B4-BE49-F238E27FC236}">
              <a16:creationId xmlns:a16="http://schemas.microsoft.com/office/drawing/2014/main" id="{74E21B31-F1E2-4247-BD7A-146803758FD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7" name="正方形/長方形 296">
          <a:extLst>
            <a:ext uri="{FF2B5EF4-FFF2-40B4-BE49-F238E27FC236}">
              <a16:creationId xmlns:a16="http://schemas.microsoft.com/office/drawing/2014/main" id="{C4E77BB8-3671-4AA9-81E8-4765013165F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8" name="正方形/長方形 297">
          <a:extLst>
            <a:ext uri="{FF2B5EF4-FFF2-40B4-BE49-F238E27FC236}">
              <a16:creationId xmlns:a16="http://schemas.microsoft.com/office/drawing/2014/main" id="{34B62670-4E88-4C19-B034-DECD818CD87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9" name="テキスト ボックス 298">
          <a:extLst>
            <a:ext uri="{FF2B5EF4-FFF2-40B4-BE49-F238E27FC236}">
              <a16:creationId xmlns:a16="http://schemas.microsoft.com/office/drawing/2014/main" id="{439829C2-0F05-4197-A19A-286ECB71456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0" name="直線コネクタ 299">
          <a:extLst>
            <a:ext uri="{FF2B5EF4-FFF2-40B4-BE49-F238E27FC236}">
              <a16:creationId xmlns:a16="http://schemas.microsoft.com/office/drawing/2014/main" id="{A40D4C35-9DFD-49B0-AA8B-02DDEBB56A0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1" name="テキスト ボックス 300">
          <a:extLst>
            <a:ext uri="{FF2B5EF4-FFF2-40B4-BE49-F238E27FC236}">
              <a16:creationId xmlns:a16="http://schemas.microsoft.com/office/drawing/2014/main" id="{B537EABC-604D-44B6-A42B-35A93688E03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2" name="直線コネクタ 301">
          <a:extLst>
            <a:ext uri="{FF2B5EF4-FFF2-40B4-BE49-F238E27FC236}">
              <a16:creationId xmlns:a16="http://schemas.microsoft.com/office/drawing/2014/main" id="{7522C441-5315-48A4-ABA4-87487031E683}"/>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3" name="テキスト ボックス 302">
          <a:extLst>
            <a:ext uri="{FF2B5EF4-FFF2-40B4-BE49-F238E27FC236}">
              <a16:creationId xmlns:a16="http://schemas.microsoft.com/office/drawing/2014/main" id="{5BA1662D-F387-4D9E-8F9E-02F0D35AC268}"/>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4" name="直線コネクタ 303">
          <a:extLst>
            <a:ext uri="{FF2B5EF4-FFF2-40B4-BE49-F238E27FC236}">
              <a16:creationId xmlns:a16="http://schemas.microsoft.com/office/drawing/2014/main" id="{1B32AA9C-4581-48EA-BF7E-71D864E73275}"/>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5" name="テキスト ボックス 304">
          <a:extLst>
            <a:ext uri="{FF2B5EF4-FFF2-40B4-BE49-F238E27FC236}">
              <a16:creationId xmlns:a16="http://schemas.microsoft.com/office/drawing/2014/main" id="{42714427-8E66-48FA-92B0-0C9DB6BA3D4B}"/>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6" name="直線コネクタ 305">
          <a:extLst>
            <a:ext uri="{FF2B5EF4-FFF2-40B4-BE49-F238E27FC236}">
              <a16:creationId xmlns:a16="http://schemas.microsoft.com/office/drawing/2014/main" id="{D0E3C961-AAD4-44E0-A67E-85A2E3E54E63}"/>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7" name="テキスト ボックス 306">
          <a:extLst>
            <a:ext uri="{FF2B5EF4-FFF2-40B4-BE49-F238E27FC236}">
              <a16:creationId xmlns:a16="http://schemas.microsoft.com/office/drawing/2014/main" id="{8CB1188E-3F79-4989-AFFC-BCD0D53B3E67}"/>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8" name="直線コネクタ 307">
          <a:extLst>
            <a:ext uri="{FF2B5EF4-FFF2-40B4-BE49-F238E27FC236}">
              <a16:creationId xmlns:a16="http://schemas.microsoft.com/office/drawing/2014/main" id="{B717A05D-12FC-4246-9FFE-0C98431F6F3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09" name="テキスト ボックス 308">
          <a:extLst>
            <a:ext uri="{FF2B5EF4-FFF2-40B4-BE49-F238E27FC236}">
              <a16:creationId xmlns:a16="http://schemas.microsoft.com/office/drawing/2014/main" id="{C8CCD612-6599-4571-9712-5CDDABBACFAD}"/>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0" name="直線コネクタ 309">
          <a:extLst>
            <a:ext uri="{FF2B5EF4-FFF2-40B4-BE49-F238E27FC236}">
              <a16:creationId xmlns:a16="http://schemas.microsoft.com/office/drawing/2014/main" id="{50E3FA82-8D92-4D9C-9795-960D1D85AF07}"/>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1" name="テキスト ボックス 310">
          <a:extLst>
            <a:ext uri="{FF2B5EF4-FFF2-40B4-BE49-F238E27FC236}">
              <a16:creationId xmlns:a16="http://schemas.microsoft.com/office/drawing/2014/main" id="{2D3EC3D5-0B45-4F0E-B70F-76241D2B2251}"/>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2" name="直線コネクタ 311">
          <a:extLst>
            <a:ext uri="{FF2B5EF4-FFF2-40B4-BE49-F238E27FC236}">
              <a16:creationId xmlns:a16="http://schemas.microsoft.com/office/drawing/2014/main" id="{9C533CDC-CA62-401B-AE55-D9D90CE99AA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3" name="テキスト ボックス 312">
          <a:extLst>
            <a:ext uri="{FF2B5EF4-FFF2-40B4-BE49-F238E27FC236}">
              <a16:creationId xmlns:a16="http://schemas.microsoft.com/office/drawing/2014/main" id="{EB3ADF1D-4EA6-4895-97E8-53FC1891C3B7}"/>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4" name="【一般廃棄物処理施設】&#10;有形固定資産減価償却率グラフ枠">
          <a:extLst>
            <a:ext uri="{FF2B5EF4-FFF2-40B4-BE49-F238E27FC236}">
              <a16:creationId xmlns:a16="http://schemas.microsoft.com/office/drawing/2014/main" id="{F32E2126-F8B6-4CA6-A670-2A8267E89BF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22860</xdr:rowOff>
    </xdr:from>
    <xdr:to>
      <xdr:col>85</xdr:col>
      <xdr:colOff>126364</xdr:colOff>
      <xdr:row>41</xdr:row>
      <xdr:rowOff>24765</xdr:rowOff>
    </xdr:to>
    <xdr:cxnSp macro="">
      <xdr:nvCxnSpPr>
        <xdr:cNvPr id="315" name="直線コネクタ 314">
          <a:extLst>
            <a:ext uri="{FF2B5EF4-FFF2-40B4-BE49-F238E27FC236}">
              <a16:creationId xmlns:a16="http://schemas.microsoft.com/office/drawing/2014/main" id="{E684504A-E59A-4F92-ADAD-7F31D6AC5F2A}"/>
            </a:ext>
          </a:extLst>
        </xdr:cNvPr>
        <xdr:cNvCxnSpPr/>
      </xdr:nvCxnSpPr>
      <xdr:spPr>
        <a:xfrm flipV="1">
          <a:off x="16318864" y="5852160"/>
          <a:ext cx="0"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28592</xdr:rowOff>
    </xdr:from>
    <xdr:ext cx="405111" cy="259045"/>
    <xdr:sp macro="" textlink="">
      <xdr:nvSpPr>
        <xdr:cNvPr id="316" name="【一般廃棄物処理施設】&#10;有形固定資産減価償却率最小値テキスト">
          <a:extLst>
            <a:ext uri="{FF2B5EF4-FFF2-40B4-BE49-F238E27FC236}">
              <a16:creationId xmlns:a16="http://schemas.microsoft.com/office/drawing/2014/main" id="{689EDF4F-372B-4957-93AC-9234C145E3D7}"/>
            </a:ext>
          </a:extLst>
        </xdr:cNvPr>
        <xdr:cNvSpPr txBox="1"/>
      </xdr:nvSpPr>
      <xdr:spPr>
        <a:xfrm>
          <a:off x="163576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24765</xdr:rowOff>
    </xdr:from>
    <xdr:to>
      <xdr:col>86</xdr:col>
      <xdr:colOff>25400</xdr:colOff>
      <xdr:row>41</xdr:row>
      <xdr:rowOff>24765</xdr:rowOff>
    </xdr:to>
    <xdr:cxnSp macro="">
      <xdr:nvCxnSpPr>
        <xdr:cNvPr id="317" name="直線コネクタ 316">
          <a:extLst>
            <a:ext uri="{FF2B5EF4-FFF2-40B4-BE49-F238E27FC236}">
              <a16:creationId xmlns:a16="http://schemas.microsoft.com/office/drawing/2014/main" id="{C41C6803-3983-4066-97C4-1FCEEB9D4EE6}"/>
            </a:ext>
          </a:extLst>
        </xdr:cNvPr>
        <xdr:cNvCxnSpPr/>
      </xdr:nvCxnSpPr>
      <xdr:spPr>
        <a:xfrm>
          <a:off x="16230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140987</xdr:rowOff>
    </xdr:from>
    <xdr:ext cx="405111" cy="259045"/>
    <xdr:sp macro="" textlink="">
      <xdr:nvSpPr>
        <xdr:cNvPr id="318" name="【一般廃棄物処理施設】&#10;有形固定資産減価償却率最大値テキスト">
          <a:extLst>
            <a:ext uri="{FF2B5EF4-FFF2-40B4-BE49-F238E27FC236}">
              <a16:creationId xmlns:a16="http://schemas.microsoft.com/office/drawing/2014/main" id="{26B9C7D5-27D0-401F-BDE9-43DBEA129778}"/>
            </a:ext>
          </a:extLst>
        </xdr:cNvPr>
        <xdr:cNvSpPr txBox="1"/>
      </xdr:nvSpPr>
      <xdr:spPr>
        <a:xfrm>
          <a:off x="16357600"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22860</xdr:rowOff>
    </xdr:from>
    <xdr:to>
      <xdr:col>86</xdr:col>
      <xdr:colOff>25400</xdr:colOff>
      <xdr:row>34</xdr:row>
      <xdr:rowOff>22860</xdr:rowOff>
    </xdr:to>
    <xdr:cxnSp macro="">
      <xdr:nvCxnSpPr>
        <xdr:cNvPr id="319" name="直線コネクタ 318">
          <a:extLst>
            <a:ext uri="{FF2B5EF4-FFF2-40B4-BE49-F238E27FC236}">
              <a16:creationId xmlns:a16="http://schemas.microsoft.com/office/drawing/2014/main" id="{99D691F8-A1B1-42BC-AB08-8DD53C086A1F}"/>
            </a:ext>
          </a:extLst>
        </xdr:cNvPr>
        <xdr:cNvCxnSpPr/>
      </xdr:nvCxnSpPr>
      <xdr:spPr>
        <a:xfrm>
          <a:off x="16230600" y="585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162577</xdr:rowOff>
    </xdr:from>
    <xdr:ext cx="405111" cy="259045"/>
    <xdr:sp macro="" textlink="">
      <xdr:nvSpPr>
        <xdr:cNvPr id="320" name="【一般廃棄物処理施設】&#10;有形固定資産減価償却率平均値テキスト">
          <a:extLst>
            <a:ext uri="{FF2B5EF4-FFF2-40B4-BE49-F238E27FC236}">
              <a16:creationId xmlns:a16="http://schemas.microsoft.com/office/drawing/2014/main" id="{11434384-4A1B-44E8-9D8A-74C57A60A7A6}"/>
            </a:ext>
          </a:extLst>
        </xdr:cNvPr>
        <xdr:cNvSpPr txBox="1"/>
      </xdr:nvSpPr>
      <xdr:spPr>
        <a:xfrm>
          <a:off x="16357600" y="633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139700</xdr:rowOff>
    </xdr:from>
    <xdr:to>
      <xdr:col>85</xdr:col>
      <xdr:colOff>177800</xdr:colOff>
      <xdr:row>38</xdr:row>
      <xdr:rowOff>69850</xdr:rowOff>
    </xdr:to>
    <xdr:sp macro="" textlink="">
      <xdr:nvSpPr>
        <xdr:cNvPr id="321" name="フローチャート: 判断 320">
          <a:extLst>
            <a:ext uri="{FF2B5EF4-FFF2-40B4-BE49-F238E27FC236}">
              <a16:creationId xmlns:a16="http://schemas.microsoft.com/office/drawing/2014/main" id="{E977AB2E-3800-497A-AE44-0CE7A4796C83}"/>
            </a:ext>
          </a:extLst>
        </xdr:cNvPr>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29210</xdr:rowOff>
    </xdr:from>
    <xdr:to>
      <xdr:col>81</xdr:col>
      <xdr:colOff>101600</xdr:colOff>
      <xdr:row>38</xdr:row>
      <xdr:rowOff>130810</xdr:rowOff>
    </xdr:to>
    <xdr:sp macro="" textlink="">
      <xdr:nvSpPr>
        <xdr:cNvPr id="322" name="フローチャート: 判断 321">
          <a:extLst>
            <a:ext uri="{FF2B5EF4-FFF2-40B4-BE49-F238E27FC236}">
              <a16:creationId xmlns:a16="http://schemas.microsoft.com/office/drawing/2014/main" id="{FB07F961-2015-42D3-AEF0-21EE6B7FF0F9}"/>
            </a:ext>
          </a:extLst>
        </xdr:cNvPr>
        <xdr:cNvSpPr/>
      </xdr:nvSpPr>
      <xdr:spPr>
        <a:xfrm>
          <a:off x="15430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143510</xdr:rowOff>
    </xdr:from>
    <xdr:to>
      <xdr:col>76</xdr:col>
      <xdr:colOff>165100</xdr:colOff>
      <xdr:row>38</xdr:row>
      <xdr:rowOff>73660</xdr:rowOff>
    </xdr:to>
    <xdr:sp macro="" textlink="">
      <xdr:nvSpPr>
        <xdr:cNvPr id="323" name="フローチャート: 判断 322">
          <a:extLst>
            <a:ext uri="{FF2B5EF4-FFF2-40B4-BE49-F238E27FC236}">
              <a16:creationId xmlns:a16="http://schemas.microsoft.com/office/drawing/2014/main" id="{FC300E1B-AD68-407B-BCEC-98B40D1AFB46}"/>
            </a:ext>
          </a:extLst>
        </xdr:cNvPr>
        <xdr:cNvSpPr/>
      </xdr:nvSpPr>
      <xdr:spPr>
        <a:xfrm>
          <a:off x="14541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324" name="フローチャート: 判断 323">
          <a:extLst>
            <a:ext uri="{FF2B5EF4-FFF2-40B4-BE49-F238E27FC236}">
              <a16:creationId xmlns:a16="http://schemas.microsoft.com/office/drawing/2014/main" id="{D81E65E3-0469-4AA9-B9C5-B59A701DBA9E}"/>
            </a:ext>
          </a:extLst>
        </xdr:cNvPr>
        <xdr:cNvSpPr/>
      </xdr:nvSpPr>
      <xdr:spPr>
        <a:xfrm>
          <a:off x="1365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xdr:rowOff>
    </xdr:from>
    <xdr:to>
      <xdr:col>67</xdr:col>
      <xdr:colOff>101600</xdr:colOff>
      <xdr:row>37</xdr:row>
      <xdr:rowOff>111760</xdr:rowOff>
    </xdr:to>
    <xdr:sp macro="" textlink="">
      <xdr:nvSpPr>
        <xdr:cNvPr id="325" name="フローチャート: 判断 324">
          <a:extLst>
            <a:ext uri="{FF2B5EF4-FFF2-40B4-BE49-F238E27FC236}">
              <a16:creationId xmlns:a16="http://schemas.microsoft.com/office/drawing/2014/main" id="{69172B29-E59B-4B94-83D4-93AF3D0CC1B0}"/>
            </a:ext>
          </a:extLst>
        </xdr:cNvPr>
        <xdr:cNvSpPr/>
      </xdr:nvSpPr>
      <xdr:spPr>
        <a:xfrm>
          <a:off x="12763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6" name="テキスト ボックス 325">
          <a:extLst>
            <a:ext uri="{FF2B5EF4-FFF2-40B4-BE49-F238E27FC236}">
              <a16:creationId xmlns:a16="http://schemas.microsoft.com/office/drawing/2014/main" id="{C60AF2A5-64B1-461D-8632-9A6352F5492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7" name="テキスト ボックス 326">
          <a:extLst>
            <a:ext uri="{FF2B5EF4-FFF2-40B4-BE49-F238E27FC236}">
              <a16:creationId xmlns:a16="http://schemas.microsoft.com/office/drawing/2014/main" id="{1A007C2E-8016-472D-851B-3B4C7D425DA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8" name="テキスト ボックス 327">
          <a:extLst>
            <a:ext uri="{FF2B5EF4-FFF2-40B4-BE49-F238E27FC236}">
              <a16:creationId xmlns:a16="http://schemas.microsoft.com/office/drawing/2014/main" id="{3D9D8F58-035F-4D62-A8ED-3345175C044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C299861D-E64F-4F0B-B5B8-FE35A634930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DADAA5C2-7A74-451E-B7C9-E8506D832F0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44450</xdr:rowOff>
    </xdr:from>
    <xdr:to>
      <xdr:col>85</xdr:col>
      <xdr:colOff>177800</xdr:colOff>
      <xdr:row>38</xdr:row>
      <xdr:rowOff>146050</xdr:rowOff>
    </xdr:to>
    <xdr:sp macro="" textlink="">
      <xdr:nvSpPr>
        <xdr:cNvPr id="331" name="楕円 330">
          <a:extLst>
            <a:ext uri="{FF2B5EF4-FFF2-40B4-BE49-F238E27FC236}">
              <a16:creationId xmlns:a16="http://schemas.microsoft.com/office/drawing/2014/main" id="{BD0D60BD-C0C7-42E6-9BD4-A3675A2D4280}"/>
            </a:ext>
          </a:extLst>
        </xdr:cNvPr>
        <xdr:cNvSpPr/>
      </xdr:nvSpPr>
      <xdr:spPr>
        <a:xfrm>
          <a:off x="162687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22877</xdr:rowOff>
    </xdr:from>
    <xdr:ext cx="405111" cy="259045"/>
    <xdr:sp macro="" textlink="">
      <xdr:nvSpPr>
        <xdr:cNvPr id="332" name="【一般廃棄物処理施設】&#10;有形固定資産減価償却率該当値テキスト">
          <a:extLst>
            <a:ext uri="{FF2B5EF4-FFF2-40B4-BE49-F238E27FC236}">
              <a16:creationId xmlns:a16="http://schemas.microsoft.com/office/drawing/2014/main" id="{5E2626E8-628D-4422-80AA-6E6BDC6AC7A0}"/>
            </a:ext>
          </a:extLst>
        </xdr:cNvPr>
        <xdr:cNvSpPr txBox="1"/>
      </xdr:nvSpPr>
      <xdr:spPr>
        <a:xfrm>
          <a:off x="16357600"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105410</xdr:rowOff>
    </xdr:from>
    <xdr:to>
      <xdr:col>81</xdr:col>
      <xdr:colOff>101600</xdr:colOff>
      <xdr:row>39</xdr:row>
      <xdr:rowOff>35560</xdr:rowOff>
    </xdr:to>
    <xdr:sp macro="" textlink="">
      <xdr:nvSpPr>
        <xdr:cNvPr id="333" name="楕円 332">
          <a:extLst>
            <a:ext uri="{FF2B5EF4-FFF2-40B4-BE49-F238E27FC236}">
              <a16:creationId xmlns:a16="http://schemas.microsoft.com/office/drawing/2014/main" id="{1D76C949-CD4C-4E8D-9B59-A570F072A7CF}"/>
            </a:ext>
          </a:extLst>
        </xdr:cNvPr>
        <xdr:cNvSpPr/>
      </xdr:nvSpPr>
      <xdr:spPr>
        <a:xfrm>
          <a:off x="15430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95250</xdr:rowOff>
    </xdr:from>
    <xdr:to>
      <xdr:col>85</xdr:col>
      <xdr:colOff>127000</xdr:colOff>
      <xdr:row>38</xdr:row>
      <xdr:rowOff>156210</xdr:rowOff>
    </xdr:to>
    <xdr:cxnSp macro="">
      <xdr:nvCxnSpPr>
        <xdr:cNvPr id="334" name="直線コネクタ 333">
          <a:extLst>
            <a:ext uri="{FF2B5EF4-FFF2-40B4-BE49-F238E27FC236}">
              <a16:creationId xmlns:a16="http://schemas.microsoft.com/office/drawing/2014/main" id="{4102FF31-5A39-4284-A14D-7C25C671CA60}"/>
            </a:ext>
          </a:extLst>
        </xdr:cNvPr>
        <xdr:cNvCxnSpPr/>
      </xdr:nvCxnSpPr>
      <xdr:spPr>
        <a:xfrm flipV="1">
          <a:off x="15481300" y="661035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93980</xdr:rowOff>
    </xdr:from>
    <xdr:to>
      <xdr:col>76</xdr:col>
      <xdr:colOff>165100</xdr:colOff>
      <xdr:row>39</xdr:row>
      <xdr:rowOff>24130</xdr:rowOff>
    </xdr:to>
    <xdr:sp macro="" textlink="">
      <xdr:nvSpPr>
        <xdr:cNvPr id="335" name="楕円 334">
          <a:extLst>
            <a:ext uri="{FF2B5EF4-FFF2-40B4-BE49-F238E27FC236}">
              <a16:creationId xmlns:a16="http://schemas.microsoft.com/office/drawing/2014/main" id="{A89E8E98-F342-422B-8070-07152922E907}"/>
            </a:ext>
          </a:extLst>
        </xdr:cNvPr>
        <xdr:cNvSpPr/>
      </xdr:nvSpPr>
      <xdr:spPr>
        <a:xfrm>
          <a:off x="14541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144780</xdr:rowOff>
    </xdr:from>
    <xdr:to>
      <xdr:col>81</xdr:col>
      <xdr:colOff>50800</xdr:colOff>
      <xdr:row>38</xdr:row>
      <xdr:rowOff>156210</xdr:rowOff>
    </xdr:to>
    <xdr:cxnSp macro="">
      <xdr:nvCxnSpPr>
        <xdr:cNvPr id="336" name="直線コネクタ 335">
          <a:extLst>
            <a:ext uri="{FF2B5EF4-FFF2-40B4-BE49-F238E27FC236}">
              <a16:creationId xmlns:a16="http://schemas.microsoft.com/office/drawing/2014/main" id="{CE385702-C72C-4113-8EB5-C4D2D3B43DF5}"/>
            </a:ext>
          </a:extLst>
        </xdr:cNvPr>
        <xdr:cNvCxnSpPr/>
      </xdr:nvCxnSpPr>
      <xdr:spPr>
        <a:xfrm>
          <a:off x="14592300" y="66598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52070</xdr:rowOff>
    </xdr:from>
    <xdr:to>
      <xdr:col>72</xdr:col>
      <xdr:colOff>38100</xdr:colOff>
      <xdr:row>38</xdr:row>
      <xdr:rowOff>153670</xdr:rowOff>
    </xdr:to>
    <xdr:sp macro="" textlink="">
      <xdr:nvSpPr>
        <xdr:cNvPr id="337" name="楕円 336">
          <a:extLst>
            <a:ext uri="{FF2B5EF4-FFF2-40B4-BE49-F238E27FC236}">
              <a16:creationId xmlns:a16="http://schemas.microsoft.com/office/drawing/2014/main" id="{2038BE4E-4717-4FC5-81FF-BA1C0131677E}"/>
            </a:ext>
          </a:extLst>
        </xdr:cNvPr>
        <xdr:cNvSpPr/>
      </xdr:nvSpPr>
      <xdr:spPr>
        <a:xfrm>
          <a:off x="13652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102870</xdr:rowOff>
    </xdr:from>
    <xdr:to>
      <xdr:col>76</xdr:col>
      <xdr:colOff>114300</xdr:colOff>
      <xdr:row>38</xdr:row>
      <xdr:rowOff>144780</xdr:rowOff>
    </xdr:to>
    <xdr:cxnSp macro="">
      <xdr:nvCxnSpPr>
        <xdr:cNvPr id="338" name="直線コネクタ 337">
          <a:extLst>
            <a:ext uri="{FF2B5EF4-FFF2-40B4-BE49-F238E27FC236}">
              <a16:creationId xmlns:a16="http://schemas.microsoft.com/office/drawing/2014/main" id="{A1837F52-1DF7-458D-A495-5EE6B7A54875}"/>
            </a:ext>
          </a:extLst>
        </xdr:cNvPr>
        <xdr:cNvCxnSpPr/>
      </xdr:nvCxnSpPr>
      <xdr:spPr>
        <a:xfrm>
          <a:off x="13703300" y="66179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52070</xdr:rowOff>
    </xdr:from>
    <xdr:to>
      <xdr:col>67</xdr:col>
      <xdr:colOff>101600</xdr:colOff>
      <xdr:row>38</xdr:row>
      <xdr:rowOff>153670</xdr:rowOff>
    </xdr:to>
    <xdr:sp macro="" textlink="">
      <xdr:nvSpPr>
        <xdr:cNvPr id="339" name="楕円 338">
          <a:extLst>
            <a:ext uri="{FF2B5EF4-FFF2-40B4-BE49-F238E27FC236}">
              <a16:creationId xmlns:a16="http://schemas.microsoft.com/office/drawing/2014/main" id="{F37A4B93-56B0-4BB7-BB29-92D82B2FBFD2}"/>
            </a:ext>
          </a:extLst>
        </xdr:cNvPr>
        <xdr:cNvSpPr/>
      </xdr:nvSpPr>
      <xdr:spPr>
        <a:xfrm>
          <a:off x="12763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102870</xdr:rowOff>
    </xdr:from>
    <xdr:to>
      <xdr:col>71</xdr:col>
      <xdr:colOff>177800</xdr:colOff>
      <xdr:row>38</xdr:row>
      <xdr:rowOff>102870</xdr:rowOff>
    </xdr:to>
    <xdr:cxnSp macro="">
      <xdr:nvCxnSpPr>
        <xdr:cNvPr id="340" name="直線コネクタ 339">
          <a:extLst>
            <a:ext uri="{FF2B5EF4-FFF2-40B4-BE49-F238E27FC236}">
              <a16:creationId xmlns:a16="http://schemas.microsoft.com/office/drawing/2014/main" id="{A1FA8AED-A13F-458E-BC74-768C11103684}"/>
            </a:ext>
          </a:extLst>
        </xdr:cNvPr>
        <xdr:cNvCxnSpPr/>
      </xdr:nvCxnSpPr>
      <xdr:spPr>
        <a:xfrm>
          <a:off x="12814300" y="66179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147337</xdr:rowOff>
    </xdr:from>
    <xdr:ext cx="405111" cy="259045"/>
    <xdr:sp macro="" textlink="">
      <xdr:nvSpPr>
        <xdr:cNvPr id="341" name="n_1aveValue【一般廃棄物処理施設】&#10;有形固定資産減価償却率">
          <a:extLst>
            <a:ext uri="{FF2B5EF4-FFF2-40B4-BE49-F238E27FC236}">
              <a16:creationId xmlns:a16="http://schemas.microsoft.com/office/drawing/2014/main" id="{B4A0B9D6-DAAC-412B-9D3E-59B5C3C2FE1A}"/>
            </a:ext>
          </a:extLst>
        </xdr:cNvPr>
        <xdr:cNvSpPr txBox="1"/>
      </xdr:nvSpPr>
      <xdr:spPr>
        <a:xfrm>
          <a:off x="152660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90187</xdr:rowOff>
    </xdr:from>
    <xdr:ext cx="405111" cy="259045"/>
    <xdr:sp macro="" textlink="">
      <xdr:nvSpPr>
        <xdr:cNvPr id="342" name="n_2aveValue【一般廃棄物処理施設】&#10;有形固定資産減価償却率">
          <a:extLst>
            <a:ext uri="{FF2B5EF4-FFF2-40B4-BE49-F238E27FC236}">
              <a16:creationId xmlns:a16="http://schemas.microsoft.com/office/drawing/2014/main" id="{349EB451-9FF7-41A4-AC18-7E5A8A46A5EA}"/>
            </a:ext>
          </a:extLst>
        </xdr:cNvPr>
        <xdr:cNvSpPr txBox="1"/>
      </xdr:nvSpPr>
      <xdr:spPr>
        <a:xfrm>
          <a:off x="143897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151147</xdr:rowOff>
    </xdr:from>
    <xdr:ext cx="405111" cy="259045"/>
    <xdr:sp macro="" textlink="">
      <xdr:nvSpPr>
        <xdr:cNvPr id="343" name="n_3aveValue【一般廃棄物処理施設】&#10;有形固定資産減価償却率">
          <a:extLst>
            <a:ext uri="{FF2B5EF4-FFF2-40B4-BE49-F238E27FC236}">
              <a16:creationId xmlns:a16="http://schemas.microsoft.com/office/drawing/2014/main" id="{6522BF11-7069-4CEF-8F37-0CC8C7B7DD9F}"/>
            </a:ext>
          </a:extLst>
        </xdr:cNvPr>
        <xdr:cNvSpPr txBox="1"/>
      </xdr:nvSpPr>
      <xdr:spPr>
        <a:xfrm>
          <a:off x="13500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128287</xdr:rowOff>
    </xdr:from>
    <xdr:ext cx="405111" cy="259045"/>
    <xdr:sp macro="" textlink="">
      <xdr:nvSpPr>
        <xdr:cNvPr id="344" name="n_4aveValue【一般廃棄物処理施設】&#10;有形固定資産減価償却率">
          <a:extLst>
            <a:ext uri="{FF2B5EF4-FFF2-40B4-BE49-F238E27FC236}">
              <a16:creationId xmlns:a16="http://schemas.microsoft.com/office/drawing/2014/main" id="{75C95365-F40C-49FA-BF9A-F655F8B6F2A1}"/>
            </a:ext>
          </a:extLst>
        </xdr:cNvPr>
        <xdr:cNvSpPr txBox="1"/>
      </xdr:nvSpPr>
      <xdr:spPr>
        <a:xfrm>
          <a:off x="12611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26687</xdr:rowOff>
    </xdr:from>
    <xdr:ext cx="405111" cy="259045"/>
    <xdr:sp macro="" textlink="">
      <xdr:nvSpPr>
        <xdr:cNvPr id="345" name="n_1mainValue【一般廃棄物処理施設】&#10;有形固定資産減価償却率">
          <a:extLst>
            <a:ext uri="{FF2B5EF4-FFF2-40B4-BE49-F238E27FC236}">
              <a16:creationId xmlns:a16="http://schemas.microsoft.com/office/drawing/2014/main" id="{11BCE185-3E00-48D4-B1BB-0984B6AA302E}"/>
            </a:ext>
          </a:extLst>
        </xdr:cNvPr>
        <xdr:cNvSpPr txBox="1"/>
      </xdr:nvSpPr>
      <xdr:spPr>
        <a:xfrm>
          <a:off x="152660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15257</xdr:rowOff>
    </xdr:from>
    <xdr:ext cx="405111" cy="259045"/>
    <xdr:sp macro="" textlink="">
      <xdr:nvSpPr>
        <xdr:cNvPr id="346" name="n_2mainValue【一般廃棄物処理施設】&#10;有形固定資産減価償却率">
          <a:extLst>
            <a:ext uri="{FF2B5EF4-FFF2-40B4-BE49-F238E27FC236}">
              <a16:creationId xmlns:a16="http://schemas.microsoft.com/office/drawing/2014/main" id="{6C19F855-BCFB-441E-96C9-4B7967ECD7D5}"/>
            </a:ext>
          </a:extLst>
        </xdr:cNvPr>
        <xdr:cNvSpPr txBox="1"/>
      </xdr:nvSpPr>
      <xdr:spPr>
        <a:xfrm>
          <a:off x="14389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144797</xdr:rowOff>
    </xdr:from>
    <xdr:ext cx="405111" cy="259045"/>
    <xdr:sp macro="" textlink="">
      <xdr:nvSpPr>
        <xdr:cNvPr id="347" name="n_3mainValue【一般廃棄物処理施設】&#10;有形固定資産減価償却率">
          <a:extLst>
            <a:ext uri="{FF2B5EF4-FFF2-40B4-BE49-F238E27FC236}">
              <a16:creationId xmlns:a16="http://schemas.microsoft.com/office/drawing/2014/main" id="{784214FE-C25F-4D17-9D59-40BF7CEEFF8C}"/>
            </a:ext>
          </a:extLst>
        </xdr:cNvPr>
        <xdr:cNvSpPr txBox="1"/>
      </xdr:nvSpPr>
      <xdr:spPr>
        <a:xfrm>
          <a:off x="135007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144797</xdr:rowOff>
    </xdr:from>
    <xdr:ext cx="405111" cy="259045"/>
    <xdr:sp macro="" textlink="">
      <xdr:nvSpPr>
        <xdr:cNvPr id="348" name="n_4mainValue【一般廃棄物処理施設】&#10;有形固定資産減価償却率">
          <a:extLst>
            <a:ext uri="{FF2B5EF4-FFF2-40B4-BE49-F238E27FC236}">
              <a16:creationId xmlns:a16="http://schemas.microsoft.com/office/drawing/2014/main" id="{8D777997-16C7-44E7-B0FC-92EB93C8EB4F}"/>
            </a:ext>
          </a:extLst>
        </xdr:cNvPr>
        <xdr:cNvSpPr txBox="1"/>
      </xdr:nvSpPr>
      <xdr:spPr>
        <a:xfrm>
          <a:off x="126117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9" name="正方形/長方形 348">
          <a:extLst>
            <a:ext uri="{FF2B5EF4-FFF2-40B4-BE49-F238E27FC236}">
              <a16:creationId xmlns:a16="http://schemas.microsoft.com/office/drawing/2014/main" id="{B06FBB96-3DDE-4AC6-A947-621BA425B9A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0" name="正方形/長方形 349">
          <a:extLst>
            <a:ext uri="{FF2B5EF4-FFF2-40B4-BE49-F238E27FC236}">
              <a16:creationId xmlns:a16="http://schemas.microsoft.com/office/drawing/2014/main" id="{B9B0C44B-5D47-45E5-B22C-787CEA673C7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1" name="正方形/長方形 350">
          <a:extLst>
            <a:ext uri="{FF2B5EF4-FFF2-40B4-BE49-F238E27FC236}">
              <a16:creationId xmlns:a16="http://schemas.microsoft.com/office/drawing/2014/main" id="{71B5AC6B-845B-4A06-A879-50003D561AD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2" name="正方形/長方形 351">
          <a:extLst>
            <a:ext uri="{FF2B5EF4-FFF2-40B4-BE49-F238E27FC236}">
              <a16:creationId xmlns:a16="http://schemas.microsoft.com/office/drawing/2014/main" id="{19507199-7D8B-4AA4-80EC-3754B87F4B7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3" name="正方形/長方形 352">
          <a:extLst>
            <a:ext uri="{FF2B5EF4-FFF2-40B4-BE49-F238E27FC236}">
              <a16:creationId xmlns:a16="http://schemas.microsoft.com/office/drawing/2014/main" id="{8E744AF7-CB9B-464B-8D6A-EE3AB1A8A00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4" name="正方形/長方形 353">
          <a:extLst>
            <a:ext uri="{FF2B5EF4-FFF2-40B4-BE49-F238E27FC236}">
              <a16:creationId xmlns:a16="http://schemas.microsoft.com/office/drawing/2014/main" id="{E3A5374A-CD1F-4A89-B375-FA4F570BFDB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5" name="正方形/長方形 354">
          <a:extLst>
            <a:ext uri="{FF2B5EF4-FFF2-40B4-BE49-F238E27FC236}">
              <a16:creationId xmlns:a16="http://schemas.microsoft.com/office/drawing/2014/main" id="{437DB0AB-2FF3-41DB-A7E0-80E59B2C60E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6" name="正方形/長方形 355">
          <a:extLst>
            <a:ext uri="{FF2B5EF4-FFF2-40B4-BE49-F238E27FC236}">
              <a16:creationId xmlns:a16="http://schemas.microsoft.com/office/drawing/2014/main" id="{4539E0E3-B46B-44A4-84B2-9B36842F494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7" name="テキスト ボックス 356">
          <a:extLst>
            <a:ext uri="{FF2B5EF4-FFF2-40B4-BE49-F238E27FC236}">
              <a16:creationId xmlns:a16="http://schemas.microsoft.com/office/drawing/2014/main" id="{3890E664-1FB8-4A92-BD02-3CDE6DE7452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8" name="直線コネクタ 357">
          <a:extLst>
            <a:ext uri="{FF2B5EF4-FFF2-40B4-BE49-F238E27FC236}">
              <a16:creationId xmlns:a16="http://schemas.microsoft.com/office/drawing/2014/main" id="{CFD6C487-ACFA-4171-9994-8CE735D92EA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59" name="直線コネクタ 358">
          <a:extLst>
            <a:ext uri="{FF2B5EF4-FFF2-40B4-BE49-F238E27FC236}">
              <a16:creationId xmlns:a16="http://schemas.microsoft.com/office/drawing/2014/main" id="{1EE1D96E-8BD4-434E-84C1-2FFF22298FFF}"/>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60" name="テキスト ボックス 359">
          <a:extLst>
            <a:ext uri="{FF2B5EF4-FFF2-40B4-BE49-F238E27FC236}">
              <a16:creationId xmlns:a16="http://schemas.microsoft.com/office/drawing/2014/main" id="{B6F7C893-5F45-4A79-810A-7C75AE0F46A7}"/>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1" name="直線コネクタ 360">
          <a:extLst>
            <a:ext uri="{FF2B5EF4-FFF2-40B4-BE49-F238E27FC236}">
              <a16:creationId xmlns:a16="http://schemas.microsoft.com/office/drawing/2014/main" id="{FE303958-6940-4A29-A7ED-B47972E0DC21}"/>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62" name="テキスト ボックス 361">
          <a:extLst>
            <a:ext uri="{FF2B5EF4-FFF2-40B4-BE49-F238E27FC236}">
              <a16:creationId xmlns:a16="http://schemas.microsoft.com/office/drawing/2014/main" id="{FD8C6C0B-8E9F-46EF-869F-15A0E8A954EF}"/>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3" name="直線コネクタ 362">
          <a:extLst>
            <a:ext uri="{FF2B5EF4-FFF2-40B4-BE49-F238E27FC236}">
              <a16:creationId xmlns:a16="http://schemas.microsoft.com/office/drawing/2014/main" id="{6FFBCD33-C2C2-465E-BBDC-90B48D45E1CE}"/>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64" name="テキスト ボックス 363">
          <a:extLst>
            <a:ext uri="{FF2B5EF4-FFF2-40B4-BE49-F238E27FC236}">
              <a16:creationId xmlns:a16="http://schemas.microsoft.com/office/drawing/2014/main" id="{C6F32FD0-B71F-4281-85A0-C1F1EC21168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65" name="直線コネクタ 364">
          <a:extLst>
            <a:ext uri="{FF2B5EF4-FFF2-40B4-BE49-F238E27FC236}">
              <a16:creationId xmlns:a16="http://schemas.microsoft.com/office/drawing/2014/main" id="{52414520-38AA-4B51-96B5-9A799F58B027}"/>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66" name="テキスト ボックス 365">
          <a:extLst>
            <a:ext uri="{FF2B5EF4-FFF2-40B4-BE49-F238E27FC236}">
              <a16:creationId xmlns:a16="http://schemas.microsoft.com/office/drawing/2014/main" id="{3BDDA00E-B01D-4148-A4BB-0F657E6F4092}"/>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67" name="直線コネクタ 366">
          <a:extLst>
            <a:ext uri="{FF2B5EF4-FFF2-40B4-BE49-F238E27FC236}">
              <a16:creationId xmlns:a16="http://schemas.microsoft.com/office/drawing/2014/main" id="{DD622F4E-4CF4-4ABD-9641-D318BD297818}"/>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68" name="テキスト ボックス 367">
          <a:extLst>
            <a:ext uri="{FF2B5EF4-FFF2-40B4-BE49-F238E27FC236}">
              <a16:creationId xmlns:a16="http://schemas.microsoft.com/office/drawing/2014/main" id="{75DB5D76-B8AD-4CB4-AB8C-5147CB43CF4E}"/>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69" name="直線コネクタ 368">
          <a:extLst>
            <a:ext uri="{FF2B5EF4-FFF2-40B4-BE49-F238E27FC236}">
              <a16:creationId xmlns:a16="http://schemas.microsoft.com/office/drawing/2014/main" id="{BB414CFD-8D50-48AC-9A23-60B5F4F42013}"/>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370" name="テキスト ボックス 369">
          <a:extLst>
            <a:ext uri="{FF2B5EF4-FFF2-40B4-BE49-F238E27FC236}">
              <a16:creationId xmlns:a16="http://schemas.microsoft.com/office/drawing/2014/main" id="{83E9C57E-9A99-4A18-842D-40398349D074}"/>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1" name="直線コネクタ 370">
          <a:extLst>
            <a:ext uri="{FF2B5EF4-FFF2-40B4-BE49-F238E27FC236}">
              <a16:creationId xmlns:a16="http://schemas.microsoft.com/office/drawing/2014/main" id="{D91F15CC-5AF3-4EA6-9620-9F561193664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2" name="テキスト ボックス 371">
          <a:extLst>
            <a:ext uri="{FF2B5EF4-FFF2-40B4-BE49-F238E27FC236}">
              <a16:creationId xmlns:a16="http://schemas.microsoft.com/office/drawing/2014/main" id="{DE09EF11-42A2-4E8D-86D0-45093C5C7046}"/>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3" name="【一般廃棄物処理施設】&#10;一人当たり有形固定資産（償却資産）額グラフ枠">
          <a:extLst>
            <a:ext uri="{FF2B5EF4-FFF2-40B4-BE49-F238E27FC236}">
              <a16:creationId xmlns:a16="http://schemas.microsoft.com/office/drawing/2014/main" id="{AEB6EEAD-FF8A-44C6-8BA5-90F5F00F686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52194</xdr:rowOff>
    </xdr:from>
    <xdr:to>
      <xdr:col>116</xdr:col>
      <xdr:colOff>62864</xdr:colOff>
      <xdr:row>42</xdr:row>
      <xdr:rowOff>84005</xdr:rowOff>
    </xdr:to>
    <xdr:cxnSp macro="">
      <xdr:nvCxnSpPr>
        <xdr:cNvPr id="374" name="直線コネクタ 373">
          <a:extLst>
            <a:ext uri="{FF2B5EF4-FFF2-40B4-BE49-F238E27FC236}">
              <a16:creationId xmlns:a16="http://schemas.microsoft.com/office/drawing/2014/main" id="{3731D336-DC80-4199-AB56-1B8665905968}"/>
            </a:ext>
          </a:extLst>
        </xdr:cNvPr>
        <xdr:cNvCxnSpPr/>
      </xdr:nvCxnSpPr>
      <xdr:spPr>
        <a:xfrm flipV="1">
          <a:off x="22160864" y="5881494"/>
          <a:ext cx="0" cy="1403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87832</xdr:rowOff>
    </xdr:from>
    <xdr:ext cx="469744" cy="259045"/>
    <xdr:sp macro="" textlink="">
      <xdr:nvSpPr>
        <xdr:cNvPr id="375" name="【一般廃棄物処理施設】&#10;一人当たり有形固定資産（償却資産）額最小値テキスト">
          <a:extLst>
            <a:ext uri="{FF2B5EF4-FFF2-40B4-BE49-F238E27FC236}">
              <a16:creationId xmlns:a16="http://schemas.microsoft.com/office/drawing/2014/main" id="{DAD5A754-D90D-4FDD-8B37-54F777B6029B}"/>
            </a:ext>
          </a:extLst>
        </xdr:cNvPr>
        <xdr:cNvSpPr txBox="1"/>
      </xdr:nvSpPr>
      <xdr:spPr>
        <a:xfrm>
          <a:off x="22199600" y="7288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84005</xdr:rowOff>
    </xdr:from>
    <xdr:to>
      <xdr:col>116</xdr:col>
      <xdr:colOff>152400</xdr:colOff>
      <xdr:row>42</xdr:row>
      <xdr:rowOff>84005</xdr:rowOff>
    </xdr:to>
    <xdr:cxnSp macro="">
      <xdr:nvCxnSpPr>
        <xdr:cNvPr id="376" name="直線コネクタ 375">
          <a:extLst>
            <a:ext uri="{FF2B5EF4-FFF2-40B4-BE49-F238E27FC236}">
              <a16:creationId xmlns:a16="http://schemas.microsoft.com/office/drawing/2014/main" id="{AB7EB012-E9AC-454B-80FF-1F806952F780}"/>
            </a:ext>
          </a:extLst>
        </xdr:cNvPr>
        <xdr:cNvCxnSpPr/>
      </xdr:nvCxnSpPr>
      <xdr:spPr>
        <a:xfrm>
          <a:off x="22072600" y="72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170321</xdr:rowOff>
    </xdr:from>
    <xdr:ext cx="599010" cy="259045"/>
    <xdr:sp macro="" textlink="">
      <xdr:nvSpPr>
        <xdr:cNvPr id="377" name="【一般廃棄物処理施設】&#10;一人当たり有形固定資産（償却資産）額最大値テキスト">
          <a:extLst>
            <a:ext uri="{FF2B5EF4-FFF2-40B4-BE49-F238E27FC236}">
              <a16:creationId xmlns:a16="http://schemas.microsoft.com/office/drawing/2014/main" id="{B389E35B-752A-4FAC-8119-C41013506179}"/>
            </a:ext>
          </a:extLst>
        </xdr:cNvPr>
        <xdr:cNvSpPr txBox="1"/>
      </xdr:nvSpPr>
      <xdr:spPr>
        <a:xfrm>
          <a:off x="22199600" y="565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52194</xdr:rowOff>
    </xdr:from>
    <xdr:to>
      <xdr:col>116</xdr:col>
      <xdr:colOff>152400</xdr:colOff>
      <xdr:row>34</xdr:row>
      <xdr:rowOff>52194</xdr:rowOff>
    </xdr:to>
    <xdr:cxnSp macro="">
      <xdr:nvCxnSpPr>
        <xdr:cNvPr id="378" name="直線コネクタ 377">
          <a:extLst>
            <a:ext uri="{FF2B5EF4-FFF2-40B4-BE49-F238E27FC236}">
              <a16:creationId xmlns:a16="http://schemas.microsoft.com/office/drawing/2014/main" id="{98D59825-4A9A-45A8-9ED4-EBAACCA846AA}"/>
            </a:ext>
          </a:extLst>
        </xdr:cNvPr>
        <xdr:cNvCxnSpPr/>
      </xdr:nvCxnSpPr>
      <xdr:spPr>
        <a:xfrm>
          <a:off x="22072600" y="5881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126899</xdr:rowOff>
    </xdr:from>
    <xdr:ext cx="599010" cy="259045"/>
    <xdr:sp macro="" textlink="">
      <xdr:nvSpPr>
        <xdr:cNvPr id="379" name="【一般廃棄物処理施設】&#10;一人当たり有形固定資産（償却資産）額平均値テキスト">
          <a:extLst>
            <a:ext uri="{FF2B5EF4-FFF2-40B4-BE49-F238E27FC236}">
              <a16:creationId xmlns:a16="http://schemas.microsoft.com/office/drawing/2014/main" id="{8F873975-CBB0-4C8E-BE03-B3383ABA3FD4}"/>
            </a:ext>
          </a:extLst>
        </xdr:cNvPr>
        <xdr:cNvSpPr txBox="1"/>
      </xdr:nvSpPr>
      <xdr:spPr>
        <a:xfrm>
          <a:off x="22199600" y="68134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148472</xdr:rowOff>
    </xdr:from>
    <xdr:to>
      <xdr:col>116</xdr:col>
      <xdr:colOff>114300</xdr:colOff>
      <xdr:row>40</xdr:row>
      <xdr:rowOff>78622</xdr:rowOff>
    </xdr:to>
    <xdr:sp macro="" textlink="">
      <xdr:nvSpPr>
        <xdr:cNvPr id="380" name="フローチャート: 判断 379">
          <a:extLst>
            <a:ext uri="{FF2B5EF4-FFF2-40B4-BE49-F238E27FC236}">
              <a16:creationId xmlns:a16="http://schemas.microsoft.com/office/drawing/2014/main" id="{F08D6F78-F27C-477E-B8A9-4460105ABFBB}"/>
            </a:ext>
          </a:extLst>
        </xdr:cNvPr>
        <xdr:cNvSpPr/>
      </xdr:nvSpPr>
      <xdr:spPr>
        <a:xfrm>
          <a:off x="22110700" y="683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10564</xdr:rowOff>
    </xdr:from>
    <xdr:to>
      <xdr:col>112</xdr:col>
      <xdr:colOff>38100</xdr:colOff>
      <xdr:row>40</xdr:row>
      <xdr:rowOff>112164</xdr:rowOff>
    </xdr:to>
    <xdr:sp macro="" textlink="">
      <xdr:nvSpPr>
        <xdr:cNvPr id="381" name="フローチャート: 判断 380">
          <a:extLst>
            <a:ext uri="{FF2B5EF4-FFF2-40B4-BE49-F238E27FC236}">
              <a16:creationId xmlns:a16="http://schemas.microsoft.com/office/drawing/2014/main" id="{B2FF56D0-1440-4DD1-A80A-D3A16BD15B01}"/>
            </a:ext>
          </a:extLst>
        </xdr:cNvPr>
        <xdr:cNvSpPr/>
      </xdr:nvSpPr>
      <xdr:spPr>
        <a:xfrm>
          <a:off x="21272500" y="686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17256</xdr:rowOff>
    </xdr:from>
    <xdr:to>
      <xdr:col>107</xdr:col>
      <xdr:colOff>101600</xdr:colOff>
      <xdr:row>40</xdr:row>
      <xdr:rowOff>118856</xdr:rowOff>
    </xdr:to>
    <xdr:sp macro="" textlink="">
      <xdr:nvSpPr>
        <xdr:cNvPr id="382" name="フローチャート: 判断 381">
          <a:extLst>
            <a:ext uri="{FF2B5EF4-FFF2-40B4-BE49-F238E27FC236}">
              <a16:creationId xmlns:a16="http://schemas.microsoft.com/office/drawing/2014/main" id="{87F4CC3A-599B-4C12-A9D7-58D3DC85838F}"/>
            </a:ext>
          </a:extLst>
        </xdr:cNvPr>
        <xdr:cNvSpPr/>
      </xdr:nvSpPr>
      <xdr:spPr>
        <a:xfrm>
          <a:off x="20383500" y="687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142365</xdr:rowOff>
    </xdr:from>
    <xdr:to>
      <xdr:col>102</xdr:col>
      <xdr:colOff>165100</xdr:colOff>
      <xdr:row>40</xdr:row>
      <xdr:rowOff>72515</xdr:rowOff>
    </xdr:to>
    <xdr:sp macro="" textlink="">
      <xdr:nvSpPr>
        <xdr:cNvPr id="383" name="フローチャート: 判断 382">
          <a:extLst>
            <a:ext uri="{FF2B5EF4-FFF2-40B4-BE49-F238E27FC236}">
              <a16:creationId xmlns:a16="http://schemas.microsoft.com/office/drawing/2014/main" id="{3CC82FB4-4DC6-4539-8590-1C607CBB8278}"/>
            </a:ext>
          </a:extLst>
        </xdr:cNvPr>
        <xdr:cNvSpPr/>
      </xdr:nvSpPr>
      <xdr:spPr>
        <a:xfrm>
          <a:off x="19494500" y="682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125063</xdr:rowOff>
    </xdr:from>
    <xdr:to>
      <xdr:col>98</xdr:col>
      <xdr:colOff>38100</xdr:colOff>
      <xdr:row>40</xdr:row>
      <xdr:rowOff>55213</xdr:rowOff>
    </xdr:to>
    <xdr:sp macro="" textlink="">
      <xdr:nvSpPr>
        <xdr:cNvPr id="384" name="フローチャート: 判断 383">
          <a:extLst>
            <a:ext uri="{FF2B5EF4-FFF2-40B4-BE49-F238E27FC236}">
              <a16:creationId xmlns:a16="http://schemas.microsoft.com/office/drawing/2014/main" id="{DF5ECF3D-870D-40AD-99E6-7BF29CC0C4CF}"/>
            </a:ext>
          </a:extLst>
        </xdr:cNvPr>
        <xdr:cNvSpPr/>
      </xdr:nvSpPr>
      <xdr:spPr>
        <a:xfrm>
          <a:off x="18605500" y="6811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9BF2AB76-6353-4870-BC44-55CAC50598C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52D7E1F8-ACC2-44F8-A46D-87C822B154F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489DE795-FF7D-42E3-A366-488FC71CEEC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AF364AA6-9C6D-4182-8778-AC24146DB1B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249A5DCC-AA41-461E-BF77-0093FE11A53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81188</xdr:rowOff>
    </xdr:from>
    <xdr:to>
      <xdr:col>116</xdr:col>
      <xdr:colOff>114300</xdr:colOff>
      <xdr:row>38</xdr:row>
      <xdr:rowOff>11338</xdr:rowOff>
    </xdr:to>
    <xdr:sp macro="" textlink="">
      <xdr:nvSpPr>
        <xdr:cNvPr id="390" name="楕円 389">
          <a:extLst>
            <a:ext uri="{FF2B5EF4-FFF2-40B4-BE49-F238E27FC236}">
              <a16:creationId xmlns:a16="http://schemas.microsoft.com/office/drawing/2014/main" id="{500374D7-DDD9-4BA7-B117-102D75447689}"/>
            </a:ext>
          </a:extLst>
        </xdr:cNvPr>
        <xdr:cNvSpPr/>
      </xdr:nvSpPr>
      <xdr:spPr>
        <a:xfrm>
          <a:off x="22110700" y="642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104065</xdr:rowOff>
    </xdr:from>
    <xdr:ext cx="599010" cy="259045"/>
    <xdr:sp macro="" textlink="">
      <xdr:nvSpPr>
        <xdr:cNvPr id="391" name="【一般廃棄物処理施設】&#10;一人当たり有形固定資産（償却資産）額該当値テキスト">
          <a:extLst>
            <a:ext uri="{FF2B5EF4-FFF2-40B4-BE49-F238E27FC236}">
              <a16:creationId xmlns:a16="http://schemas.microsoft.com/office/drawing/2014/main" id="{C0FD105D-11F1-477E-B938-BC2B042B6E85}"/>
            </a:ext>
          </a:extLst>
        </xdr:cNvPr>
        <xdr:cNvSpPr txBox="1"/>
      </xdr:nvSpPr>
      <xdr:spPr>
        <a:xfrm>
          <a:off x="22199600" y="627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151293</xdr:rowOff>
    </xdr:from>
    <xdr:to>
      <xdr:col>112</xdr:col>
      <xdr:colOff>38100</xdr:colOff>
      <xdr:row>38</xdr:row>
      <xdr:rowOff>81443</xdr:rowOff>
    </xdr:to>
    <xdr:sp macro="" textlink="">
      <xdr:nvSpPr>
        <xdr:cNvPr id="392" name="楕円 391">
          <a:extLst>
            <a:ext uri="{FF2B5EF4-FFF2-40B4-BE49-F238E27FC236}">
              <a16:creationId xmlns:a16="http://schemas.microsoft.com/office/drawing/2014/main" id="{1CF692FE-B2FC-48E7-AA3B-B5AD0D71EC62}"/>
            </a:ext>
          </a:extLst>
        </xdr:cNvPr>
        <xdr:cNvSpPr/>
      </xdr:nvSpPr>
      <xdr:spPr>
        <a:xfrm>
          <a:off x="21272500" y="64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131988</xdr:rowOff>
    </xdr:from>
    <xdr:to>
      <xdr:col>116</xdr:col>
      <xdr:colOff>63500</xdr:colOff>
      <xdr:row>38</xdr:row>
      <xdr:rowOff>30643</xdr:rowOff>
    </xdr:to>
    <xdr:cxnSp macro="">
      <xdr:nvCxnSpPr>
        <xdr:cNvPr id="393" name="直線コネクタ 392">
          <a:extLst>
            <a:ext uri="{FF2B5EF4-FFF2-40B4-BE49-F238E27FC236}">
              <a16:creationId xmlns:a16="http://schemas.microsoft.com/office/drawing/2014/main" id="{5049D557-D128-435C-98A6-F162C295619F}"/>
            </a:ext>
          </a:extLst>
        </xdr:cNvPr>
        <xdr:cNvCxnSpPr/>
      </xdr:nvCxnSpPr>
      <xdr:spPr>
        <a:xfrm flipV="1">
          <a:off x="21323300" y="6475638"/>
          <a:ext cx="838200" cy="7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4013</xdr:rowOff>
    </xdr:from>
    <xdr:to>
      <xdr:col>107</xdr:col>
      <xdr:colOff>101600</xdr:colOff>
      <xdr:row>38</xdr:row>
      <xdr:rowOff>105613</xdr:rowOff>
    </xdr:to>
    <xdr:sp macro="" textlink="">
      <xdr:nvSpPr>
        <xdr:cNvPr id="394" name="楕円 393">
          <a:extLst>
            <a:ext uri="{FF2B5EF4-FFF2-40B4-BE49-F238E27FC236}">
              <a16:creationId xmlns:a16="http://schemas.microsoft.com/office/drawing/2014/main" id="{D98E807A-41B1-4B57-963B-8E7B98B6DD5B}"/>
            </a:ext>
          </a:extLst>
        </xdr:cNvPr>
        <xdr:cNvSpPr/>
      </xdr:nvSpPr>
      <xdr:spPr>
        <a:xfrm>
          <a:off x="20383500" y="651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30643</xdr:rowOff>
    </xdr:from>
    <xdr:to>
      <xdr:col>111</xdr:col>
      <xdr:colOff>177800</xdr:colOff>
      <xdr:row>38</xdr:row>
      <xdr:rowOff>54813</xdr:rowOff>
    </xdr:to>
    <xdr:cxnSp macro="">
      <xdr:nvCxnSpPr>
        <xdr:cNvPr id="395" name="直線コネクタ 394">
          <a:extLst>
            <a:ext uri="{FF2B5EF4-FFF2-40B4-BE49-F238E27FC236}">
              <a16:creationId xmlns:a16="http://schemas.microsoft.com/office/drawing/2014/main" id="{080F151B-7A8B-40CB-ABCD-E0795E51010A}"/>
            </a:ext>
          </a:extLst>
        </xdr:cNvPr>
        <xdr:cNvCxnSpPr/>
      </xdr:nvCxnSpPr>
      <xdr:spPr>
        <a:xfrm flipV="1">
          <a:off x="20434300" y="6545743"/>
          <a:ext cx="889000" cy="2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2994</xdr:rowOff>
    </xdr:from>
    <xdr:to>
      <xdr:col>102</xdr:col>
      <xdr:colOff>165100</xdr:colOff>
      <xdr:row>38</xdr:row>
      <xdr:rowOff>104594</xdr:rowOff>
    </xdr:to>
    <xdr:sp macro="" textlink="">
      <xdr:nvSpPr>
        <xdr:cNvPr id="396" name="楕円 395">
          <a:extLst>
            <a:ext uri="{FF2B5EF4-FFF2-40B4-BE49-F238E27FC236}">
              <a16:creationId xmlns:a16="http://schemas.microsoft.com/office/drawing/2014/main" id="{C219F4A7-E574-428F-A963-D0CDD748AFF5}"/>
            </a:ext>
          </a:extLst>
        </xdr:cNvPr>
        <xdr:cNvSpPr/>
      </xdr:nvSpPr>
      <xdr:spPr>
        <a:xfrm>
          <a:off x="19494500" y="651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53794</xdr:rowOff>
    </xdr:from>
    <xdr:to>
      <xdr:col>107</xdr:col>
      <xdr:colOff>50800</xdr:colOff>
      <xdr:row>38</xdr:row>
      <xdr:rowOff>54813</xdr:rowOff>
    </xdr:to>
    <xdr:cxnSp macro="">
      <xdr:nvCxnSpPr>
        <xdr:cNvPr id="397" name="直線コネクタ 396">
          <a:extLst>
            <a:ext uri="{FF2B5EF4-FFF2-40B4-BE49-F238E27FC236}">
              <a16:creationId xmlns:a16="http://schemas.microsoft.com/office/drawing/2014/main" id="{1E6E2DD1-53EB-4BA5-AD3E-294F51BE22B8}"/>
            </a:ext>
          </a:extLst>
        </xdr:cNvPr>
        <xdr:cNvCxnSpPr/>
      </xdr:nvCxnSpPr>
      <xdr:spPr>
        <a:xfrm>
          <a:off x="19545300" y="6568894"/>
          <a:ext cx="889000" cy="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12804</xdr:rowOff>
    </xdr:from>
    <xdr:to>
      <xdr:col>98</xdr:col>
      <xdr:colOff>38100</xdr:colOff>
      <xdr:row>38</xdr:row>
      <xdr:rowOff>114404</xdr:rowOff>
    </xdr:to>
    <xdr:sp macro="" textlink="">
      <xdr:nvSpPr>
        <xdr:cNvPr id="398" name="楕円 397">
          <a:extLst>
            <a:ext uri="{FF2B5EF4-FFF2-40B4-BE49-F238E27FC236}">
              <a16:creationId xmlns:a16="http://schemas.microsoft.com/office/drawing/2014/main" id="{72AE70C0-B29A-4747-9CAB-CE76E79A9CB3}"/>
            </a:ext>
          </a:extLst>
        </xdr:cNvPr>
        <xdr:cNvSpPr/>
      </xdr:nvSpPr>
      <xdr:spPr>
        <a:xfrm>
          <a:off x="18605500" y="652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53794</xdr:rowOff>
    </xdr:from>
    <xdr:to>
      <xdr:col>102</xdr:col>
      <xdr:colOff>114300</xdr:colOff>
      <xdr:row>38</xdr:row>
      <xdr:rowOff>63604</xdr:rowOff>
    </xdr:to>
    <xdr:cxnSp macro="">
      <xdr:nvCxnSpPr>
        <xdr:cNvPr id="399" name="直線コネクタ 398">
          <a:extLst>
            <a:ext uri="{FF2B5EF4-FFF2-40B4-BE49-F238E27FC236}">
              <a16:creationId xmlns:a16="http://schemas.microsoft.com/office/drawing/2014/main" id="{E794A245-54C0-4AB2-8814-0D03A8292B77}"/>
            </a:ext>
          </a:extLst>
        </xdr:cNvPr>
        <xdr:cNvCxnSpPr/>
      </xdr:nvCxnSpPr>
      <xdr:spPr>
        <a:xfrm flipV="1">
          <a:off x="18656300" y="6568894"/>
          <a:ext cx="889000" cy="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103291</xdr:rowOff>
    </xdr:from>
    <xdr:ext cx="599010" cy="259045"/>
    <xdr:sp macro="" textlink="">
      <xdr:nvSpPr>
        <xdr:cNvPr id="400" name="n_1aveValue【一般廃棄物処理施設】&#10;一人当たり有形固定資産（償却資産）額">
          <a:extLst>
            <a:ext uri="{FF2B5EF4-FFF2-40B4-BE49-F238E27FC236}">
              <a16:creationId xmlns:a16="http://schemas.microsoft.com/office/drawing/2014/main" id="{92CAF3A3-BF55-4ACB-8491-EE4B2DC55597}"/>
            </a:ext>
          </a:extLst>
        </xdr:cNvPr>
        <xdr:cNvSpPr txBox="1"/>
      </xdr:nvSpPr>
      <xdr:spPr>
        <a:xfrm>
          <a:off x="21011095" y="6961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109983</xdr:rowOff>
    </xdr:from>
    <xdr:ext cx="599010" cy="259045"/>
    <xdr:sp macro="" textlink="">
      <xdr:nvSpPr>
        <xdr:cNvPr id="401" name="n_2aveValue【一般廃棄物処理施設】&#10;一人当たり有形固定資産（償却資産）額">
          <a:extLst>
            <a:ext uri="{FF2B5EF4-FFF2-40B4-BE49-F238E27FC236}">
              <a16:creationId xmlns:a16="http://schemas.microsoft.com/office/drawing/2014/main" id="{0E46C327-E771-4A72-9CC3-8D6A353F633F}"/>
            </a:ext>
          </a:extLst>
        </xdr:cNvPr>
        <xdr:cNvSpPr txBox="1"/>
      </xdr:nvSpPr>
      <xdr:spPr>
        <a:xfrm>
          <a:off x="20134795" y="696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63642</xdr:rowOff>
    </xdr:from>
    <xdr:ext cx="599010" cy="259045"/>
    <xdr:sp macro="" textlink="">
      <xdr:nvSpPr>
        <xdr:cNvPr id="402" name="n_3aveValue【一般廃棄物処理施設】&#10;一人当たり有形固定資産（償却資産）額">
          <a:extLst>
            <a:ext uri="{FF2B5EF4-FFF2-40B4-BE49-F238E27FC236}">
              <a16:creationId xmlns:a16="http://schemas.microsoft.com/office/drawing/2014/main" id="{82841423-0F7A-473B-9A22-CED3505326E4}"/>
            </a:ext>
          </a:extLst>
        </xdr:cNvPr>
        <xdr:cNvSpPr txBox="1"/>
      </xdr:nvSpPr>
      <xdr:spPr>
        <a:xfrm>
          <a:off x="19245795" y="6921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46340</xdr:rowOff>
    </xdr:from>
    <xdr:ext cx="599010" cy="259045"/>
    <xdr:sp macro="" textlink="">
      <xdr:nvSpPr>
        <xdr:cNvPr id="403" name="n_4aveValue【一般廃棄物処理施設】&#10;一人当たり有形固定資産（償却資産）額">
          <a:extLst>
            <a:ext uri="{FF2B5EF4-FFF2-40B4-BE49-F238E27FC236}">
              <a16:creationId xmlns:a16="http://schemas.microsoft.com/office/drawing/2014/main" id="{2D4EF94D-4871-47C0-9A70-532A5864C38B}"/>
            </a:ext>
          </a:extLst>
        </xdr:cNvPr>
        <xdr:cNvSpPr txBox="1"/>
      </xdr:nvSpPr>
      <xdr:spPr>
        <a:xfrm>
          <a:off x="18356795" y="6904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97970</xdr:rowOff>
    </xdr:from>
    <xdr:ext cx="599010" cy="259045"/>
    <xdr:sp macro="" textlink="">
      <xdr:nvSpPr>
        <xdr:cNvPr id="404" name="n_1mainValue【一般廃棄物処理施設】&#10;一人当たり有形固定資産（償却資産）額">
          <a:extLst>
            <a:ext uri="{FF2B5EF4-FFF2-40B4-BE49-F238E27FC236}">
              <a16:creationId xmlns:a16="http://schemas.microsoft.com/office/drawing/2014/main" id="{BD916723-AAF7-4D91-9192-475C42F145FA}"/>
            </a:ext>
          </a:extLst>
        </xdr:cNvPr>
        <xdr:cNvSpPr txBox="1"/>
      </xdr:nvSpPr>
      <xdr:spPr>
        <a:xfrm>
          <a:off x="21011095" y="6270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122140</xdr:rowOff>
    </xdr:from>
    <xdr:ext cx="599010" cy="259045"/>
    <xdr:sp macro="" textlink="">
      <xdr:nvSpPr>
        <xdr:cNvPr id="405" name="n_2mainValue【一般廃棄物処理施設】&#10;一人当たり有形固定資産（償却資産）額">
          <a:extLst>
            <a:ext uri="{FF2B5EF4-FFF2-40B4-BE49-F238E27FC236}">
              <a16:creationId xmlns:a16="http://schemas.microsoft.com/office/drawing/2014/main" id="{DB8DFF07-5663-4B72-8883-B2318604E032}"/>
            </a:ext>
          </a:extLst>
        </xdr:cNvPr>
        <xdr:cNvSpPr txBox="1"/>
      </xdr:nvSpPr>
      <xdr:spPr>
        <a:xfrm>
          <a:off x="20134795" y="6294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121121</xdr:rowOff>
    </xdr:from>
    <xdr:ext cx="599010" cy="259045"/>
    <xdr:sp macro="" textlink="">
      <xdr:nvSpPr>
        <xdr:cNvPr id="406" name="n_3mainValue【一般廃棄物処理施設】&#10;一人当たり有形固定資産（償却資産）額">
          <a:extLst>
            <a:ext uri="{FF2B5EF4-FFF2-40B4-BE49-F238E27FC236}">
              <a16:creationId xmlns:a16="http://schemas.microsoft.com/office/drawing/2014/main" id="{CD59F78E-5D51-4E0A-922D-CE1613273DB0}"/>
            </a:ext>
          </a:extLst>
        </xdr:cNvPr>
        <xdr:cNvSpPr txBox="1"/>
      </xdr:nvSpPr>
      <xdr:spPr>
        <a:xfrm>
          <a:off x="19245795" y="629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130931</xdr:rowOff>
    </xdr:from>
    <xdr:ext cx="599010" cy="259045"/>
    <xdr:sp macro="" textlink="">
      <xdr:nvSpPr>
        <xdr:cNvPr id="407" name="n_4mainValue【一般廃棄物処理施設】&#10;一人当たり有形固定資産（償却資産）額">
          <a:extLst>
            <a:ext uri="{FF2B5EF4-FFF2-40B4-BE49-F238E27FC236}">
              <a16:creationId xmlns:a16="http://schemas.microsoft.com/office/drawing/2014/main" id="{8211086D-537E-4610-BD81-901C436640D3}"/>
            </a:ext>
          </a:extLst>
        </xdr:cNvPr>
        <xdr:cNvSpPr txBox="1"/>
      </xdr:nvSpPr>
      <xdr:spPr>
        <a:xfrm>
          <a:off x="18356795" y="6303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8" name="正方形/長方形 407">
          <a:extLst>
            <a:ext uri="{FF2B5EF4-FFF2-40B4-BE49-F238E27FC236}">
              <a16:creationId xmlns:a16="http://schemas.microsoft.com/office/drawing/2014/main" id="{DDF074D5-5BCC-4CB1-9228-6636C58631A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9" name="正方形/長方形 408">
          <a:extLst>
            <a:ext uri="{FF2B5EF4-FFF2-40B4-BE49-F238E27FC236}">
              <a16:creationId xmlns:a16="http://schemas.microsoft.com/office/drawing/2014/main" id="{EF019228-0882-4EFD-BADC-A9D2FE9BE3C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0" name="正方形/長方形 409">
          <a:extLst>
            <a:ext uri="{FF2B5EF4-FFF2-40B4-BE49-F238E27FC236}">
              <a16:creationId xmlns:a16="http://schemas.microsoft.com/office/drawing/2014/main" id="{819D98B1-6E8C-417F-B3ED-66871A6CDB2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1" name="正方形/長方形 410">
          <a:extLst>
            <a:ext uri="{FF2B5EF4-FFF2-40B4-BE49-F238E27FC236}">
              <a16:creationId xmlns:a16="http://schemas.microsoft.com/office/drawing/2014/main" id="{114EAFD7-9CF8-4FB7-A8DC-013C155FD7D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2" name="正方形/長方形 411">
          <a:extLst>
            <a:ext uri="{FF2B5EF4-FFF2-40B4-BE49-F238E27FC236}">
              <a16:creationId xmlns:a16="http://schemas.microsoft.com/office/drawing/2014/main" id="{F6420D0B-9B9D-4939-872C-347C9575A39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3" name="正方形/長方形 412">
          <a:extLst>
            <a:ext uri="{FF2B5EF4-FFF2-40B4-BE49-F238E27FC236}">
              <a16:creationId xmlns:a16="http://schemas.microsoft.com/office/drawing/2014/main" id="{A3222188-EE9C-4805-B69E-89F8DE0CDAE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4" name="正方形/長方形 413">
          <a:extLst>
            <a:ext uri="{FF2B5EF4-FFF2-40B4-BE49-F238E27FC236}">
              <a16:creationId xmlns:a16="http://schemas.microsoft.com/office/drawing/2014/main" id="{04719F91-76AC-48E0-9532-BD83B3F1454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5" name="正方形/長方形 414">
          <a:extLst>
            <a:ext uri="{FF2B5EF4-FFF2-40B4-BE49-F238E27FC236}">
              <a16:creationId xmlns:a16="http://schemas.microsoft.com/office/drawing/2014/main" id="{F5A5A411-A8EB-4459-BFDE-94E0384429C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6" name="テキスト ボックス 415">
          <a:extLst>
            <a:ext uri="{FF2B5EF4-FFF2-40B4-BE49-F238E27FC236}">
              <a16:creationId xmlns:a16="http://schemas.microsoft.com/office/drawing/2014/main" id="{E7E2B489-1608-4682-B7BF-A64B4D2EB1D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7" name="直線コネクタ 416">
          <a:extLst>
            <a:ext uri="{FF2B5EF4-FFF2-40B4-BE49-F238E27FC236}">
              <a16:creationId xmlns:a16="http://schemas.microsoft.com/office/drawing/2014/main" id="{B8806B29-BF28-4C23-8171-A2648D35DDB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8" name="テキスト ボックス 417">
          <a:extLst>
            <a:ext uri="{FF2B5EF4-FFF2-40B4-BE49-F238E27FC236}">
              <a16:creationId xmlns:a16="http://schemas.microsoft.com/office/drawing/2014/main" id="{3FAD05E3-36EA-4887-88D5-5DAC2F384E5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19" name="直線コネクタ 418">
          <a:extLst>
            <a:ext uri="{FF2B5EF4-FFF2-40B4-BE49-F238E27FC236}">
              <a16:creationId xmlns:a16="http://schemas.microsoft.com/office/drawing/2014/main" id="{A944FE0C-3794-4CB9-B21B-BECBE877D37B}"/>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20" name="テキスト ボックス 419">
          <a:extLst>
            <a:ext uri="{FF2B5EF4-FFF2-40B4-BE49-F238E27FC236}">
              <a16:creationId xmlns:a16="http://schemas.microsoft.com/office/drawing/2014/main" id="{E2E969E4-B150-4F22-903E-5BAD8E688301}"/>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21" name="直線コネクタ 420">
          <a:extLst>
            <a:ext uri="{FF2B5EF4-FFF2-40B4-BE49-F238E27FC236}">
              <a16:creationId xmlns:a16="http://schemas.microsoft.com/office/drawing/2014/main" id="{92719E70-91F5-4542-866F-22A0342652C3}"/>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22" name="テキスト ボックス 421">
          <a:extLst>
            <a:ext uri="{FF2B5EF4-FFF2-40B4-BE49-F238E27FC236}">
              <a16:creationId xmlns:a16="http://schemas.microsoft.com/office/drawing/2014/main" id="{B5F51FDA-D48A-49F6-A4A9-C934F0CB0D19}"/>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23" name="直線コネクタ 422">
          <a:extLst>
            <a:ext uri="{FF2B5EF4-FFF2-40B4-BE49-F238E27FC236}">
              <a16:creationId xmlns:a16="http://schemas.microsoft.com/office/drawing/2014/main" id="{CECCD88A-BDCE-4E6C-9E20-7BDE7680602F}"/>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24" name="テキスト ボックス 423">
          <a:extLst>
            <a:ext uri="{FF2B5EF4-FFF2-40B4-BE49-F238E27FC236}">
              <a16:creationId xmlns:a16="http://schemas.microsoft.com/office/drawing/2014/main" id="{AA370DF5-A079-4FEF-BF39-EF34D2E9E65A}"/>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25" name="直線コネクタ 424">
          <a:extLst>
            <a:ext uri="{FF2B5EF4-FFF2-40B4-BE49-F238E27FC236}">
              <a16:creationId xmlns:a16="http://schemas.microsoft.com/office/drawing/2014/main" id="{1A2FC1B5-83F3-40EC-8E80-51FF5F3798F8}"/>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26" name="テキスト ボックス 425">
          <a:extLst>
            <a:ext uri="{FF2B5EF4-FFF2-40B4-BE49-F238E27FC236}">
              <a16:creationId xmlns:a16="http://schemas.microsoft.com/office/drawing/2014/main" id="{1C29EA80-BE49-4502-8520-4A3F447EA491}"/>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7" name="直線コネクタ 426">
          <a:extLst>
            <a:ext uri="{FF2B5EF4-FFF2-40B4-BE49-F238E27FC236}">
              <a16:creationId xmlns:a16="http://schemas.microsoft.com/office/drawing/2014/main" id="{D630CD48-EBC8-4B9E-8CFD-13C9937990D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28" name="テキスト ボックス 427">
          <a:extLst>
            <a:ext uri="{FF2B5EF4-FFF2-40B4-BE49-F238E27FC236}">
              <a16:creationId xmlns:a16="http://schemas.microsoft.com/office/drawing/2014/main" id="{7EC8E4C2-32B2-4A27-9730-EBCE8302A7C4}"/>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9" name="【保健センター・保健所】&#10;有形固定資産減価償却率グラフ枠">
          <a:extLst>
            <a:ext uri="{FF2B5EF4-FFF2-40B4-BE49-F238E27FC236}">
              <a16:creationId xmlns:a16="http://schemas.microsoft.com/office/drawing/2014/main" id="{295CD8BE-724A-459E-838E-2B68110BF41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155448</xdr:rowOff>
    </xdr:from>
    <xdr:to>
      <xdr:col>85</xdr:col>
      <xdr:colOff>126364</xdr:colOff>
      <xdr:row>64</xdr:row>
      <xdr:rowOff>0</xdr:rowOff>
    </xdr:to>
    <xdr:cxnSp macro="">
      <xdr:nvCxnSpPr>
        <xdr:cNvPr id="430" name="直線コネクタ 429">
          <a:extLst>
            <a:ext uri="{FF2B5EF4-FFF2-40B4-BE49-F238E27FC236}">
              <a16:creationId xmlns:a16="http://schemas.microsoft.com/office/drawing/2014/main" id="{4384955F-718F-489E-AC88-7531A245590E}"/>
            </a:ext>
          </a:extLst>
        </xdr:cNvPr>
        <xdr:cNvCxnSpPr/>
      </xdr:nvCxnSpPr>
      <xdr:spPr>
        <a:xfrm flipV="1">
          <a:off x="16318864" y="9756648"/>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431" name="【保健センター・保健所】&#10;有形固定資産減価償却率最小値テキスト">
          <a:extLst>
            <a:ext uri="{FF2B5EF4-FFF2-40B4-BE49-F238E27FC236}">
              <a16:creationId xmlns:a16="http://schemas.microsoft.com/office/drawing/2014/main" id="{8E737054-6BB1-4F2D-A5F4-02C671A46744}"/>
            </a:ext>
          </a:extLst>
        </xdr:cNvPr>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432" name="直線コネクタ 431">
          <a:extLst>
            <a:ext uri="{FF2B5EF4-FFF2-40B4-BE49-F238E27FC236}">
              <a16:creationId xmlns:a16="http://schemas.microsoft.com/office/drawing/2014/main" id="{5739E1B4-F219-4A51-A149-A66C8AEAF4E4}"/>
            </a:ext>
          </a:extLst>
        </xdr:cNvPr>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102125</xdr:rowOff>
    </xdr:from>
    <xdr:ext cx="405111" cy="259045"/>
    <xdr:sp macro="" textlink="">
      <xdr:nvSpPr>
        <xdr:cNvPr id="433" name="【保健センター・保健所】&#10;有形固定資産減価償却率最大値テキスト">
          <a:extLst>
            <a:ext uri="{FF2B5EF4-FFF2-40B4-BE49-F238E27FC236}">
              <a16:creationId xmlns:a16="http://schemas.microsoft.com/office/drawing/2014/main" id="{BBF60561-BFF6-4B8E-B639-E1A378EB67AA}"/>
            </a:ext>
          </a:extLst>
        </xdr:cNvPr>
        <xdr:cNvSpPr txBox="1"/>
      </xdr:nvSpPr>
      <xdr:spPr>
        <a:xfrm>
          <a:off x="16357600" y="953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155448</xdr:rowOff>
    </xdr:from>
    <xdr:to>
      <xdr:col>86</xdr:col>
      <xdr:colOff>25400</xdr:colOff>
      <xdr:row>56</xdr:row>
      <xdr:rowOff>155448</xdr:rowOff>
    </xdr:to>
    <xdr:cxnSp macro="">
      <xdr:nvCxnSpPr>
        <xdr:cNvPr id="434" name="直線コネクタ 433">
          <a:extLst>
            <a:ext uri="{FF2B5EF4-FFF2-40B4-BE49-F238E27FC236}">
              <a16:creationId xmlns:a16="http://schemas.microsoft.com/office/drawing/2014/main" id="{D45E30E0-4418-4DBF-B894-5AC1B0B2DD38}"/>
            </a:ext>
          </a:extLst>
        </xdr:cNvPr>
        <xdr:cNvCxnSpPr/>
      </xdr:nvCxnSpPr>
      <xdr:spPr>
        <a:xfrm>
          <a:off x="16230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1795</xdr:rowOff>
    </xdr:from>
    <xdr:ext cx="405111" cy="259045"/>
    <xdr:sp macro="" textlink="">
      <xdr:nvSpPr>
        <xdr:cNvPr id="435" name="【保健センター・保健所】&#10;有形固定資産減価償却率平均値テキスト">
          <a:extLst>
            <a:ext uri="{FF2B5EF4-FFF2-40B4-BE49-F238E27FC236}">
              <a16:creationId xmlns:a16="http://schemas.microsoft.com/office/drawing/2014/main" id="{8A2258F3-A73E-458C-B488-91386F420FC6}"/>
            </a:ext>
          </a:extLst>
        </xdr:cNvPr>
        <xdr:cNvSpPr txBox="1"/>
      </xdr:nvSpPr>
      <xdr:spPr>
        <a:xfrm>
          <a:off x="16357600" y="101173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150368</xdr:rowOff>
    </xdr:from>
    <xdr:to>
      <xdr:col>85</xdr:col>
      <xdr:colOff>177800</xdr:colOff>
      <xdr:row>60</xdr:row>
      <xdr:rowOff>80518</xdr:rowOff>
    </xdr:to>
    <xdr:sp macro="" textlink="">
      <xdr:nvSpPr>
        <xdr:cNvPr id="436" name="フローチャート: 判断 435">
          <a:extLst>
            <a:ext uri="{FF2B5EF4-FFF2-40B4-BE49-F238E27FC236}">
              <a16:creationId xmlns:a16="http://schemas.microsoft.com/office/drawing/2014/main" id="{3123EE7A-A1C0-4344-9ABF-720B2F32C0D1}"/>
            </a:ext>
          </a:extLst>
        </xdr:cNvPr>
        <xdr:cNvSpPr/>
      </xdr:nvSpPr>
      <xdr:spPr>
        <a:xfrm>
          <a:off x="16268700" y="1026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68072</xdr:rowOff>
    </xdr:from>
    <xdr:to>
      <xdr:col>81</xdr:col>
      <xdr:colOff>101600</xdr:colOff>
      <xdr:row>60</xdr:row>
      <xdr:rowOff>169672</xdr:rowOff>
    </xdr:to>
    <xdr:sp macro="" textlink="">
      <xdr:nvSpPr>
        <xdr:cNvPr id="437" name="フローチャート: 判断 436">
          <a:extLst>
            <a:ext uri="{FF2B5EF4-FFF2-40B4-BE49-F238E27FC236}">
              <a16:creationId xmlns:a16="http://schemas.microsoft.com/office/drawing/2014/main" id="{F1831A55-EA9F-4C54-AC8C-2743FDF427E0}"/>
            </a:ext>
          </a:extLst>
        </xdr:cNvPr>
        <xdr:cNvSpPr/>
      </xdr:nvSpPr>
      <xdr:spPr>
        <a:xfrm>
          <a:off x="154305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36068</xdr:rowOff>
    </xdr:from>
    <xdr:to>
      <xdr:col>76</xdr:col>
      <xdr:colOff>165100</xdr:colOff>
      <xdr:row>60</xdr:row>
      <xdr:rowOff>137668</xdr:rowOff>
    </xdr:to>
    <xdr:sp macro="" textlink="">
      <xdr:nvSpPr>
        <xdr:cNvPr id="438" name="フローチャート: 判断 437">
          <a:extLst>
            <a:ext uri="{FF2B5EF4-FFF2-40B4-BE49-F238E27FC236}">
              <a16:creationId xmlns:a16="http://schemas.microsoft.com/office/drawing/2014/main" id="{1231A50F-32D4-4F25-A981-59081C87FCE7}"/>
            </a:ext>
          </a:extLst>
        </xdr:cNvPr>
        <xdr:cNvSpPr/>
      </xdr:nvSpPr>
      <xdr:spPr>
        <a:xfrm>
          <a:off x="14541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161798</xdr:rowOff>
    </xdr:from>
    <xdr:to>
      <xdr:col>72</xdr:col>
      <xdr:colOff>38100</xdr:colOff>
      <xdr:row>60</xdr:row>
      <xdr:rowOff>91948</xdr:rowOff>
    </xdr:to>
    <xdr:sp macro="" textlink="">
      <xdr:nvSpPr>
        <xdr:cNvPr id="439" name="フローチャート: 判断 438">
          <a:extLst>
            <a:ext uri="{FF2B5EF4-FFF2-40B4-BE49-F238E27FC236}">
              <a16:creationId xmlns:a16="http://schemas.microsoft.com/office/drawing/2014/main" id="{AE1BD7DC-8C60-4346-82A0-8DF2754A294C}"/>
            </a:ext>
          </a:extLst>
        </xdr:cNvPr>
        <xdr:cNvSpPr/>
      </xdr:nvSpPr>
      <xdr:spPr>
        <a:xfrm>
          <a:off x="136525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49784</xdr:rowOff>
    </xdr:from>
    <xdr:to>
      <xdr:col>67</xdr:col>
      <xdr:colOff>101600</xdr:colOff>
      <xdr:row>59</xdr:row>
      <xdr:rowOff>151384</xdr:rowOff>
    </xdr:to>
    <xdr:sp macro="" textlink="">
      <xdr:nvSpPr>
        <xdr:cNvPr id="440" name="フローチャート: 判断 439">
          <a:extLst>
            <a:ext uri="{FF2B5EF4-FFF2-40B4-BE49-F238E27FC236}">
              <a16:creationId xmlns:a16="http://schemas.microsoft.com/office/drawing/2014/main" id="{D3F04B88-A143-4EFC-A886-D6398F138FBB}"/>
            </a:ext>
          </a:extLst>
        </xdr:cNvPr>
        <xdr:cNvSpPr/>
      </xdr:nvSpPr>
      <xdr:spPr>
        <a:xfrm>
          <a:off x="12763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E5333764-6AE6-4BC1-A40B-6F88C9DCD3B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C3A9C59D-C42C-416E-BF9A-EC53456B9E3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40D1CC5D-2D19-4C21-B15A-69A8E0EE41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F58FC0BA-B919-46B6-AF2E-B400112B550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95DE7F72-8933-4726-8F64-308CB28F3D4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8636</xdr:rowOff>
    </xdr:from>
    <xdr:to>
      <xdr:col>85</xdr:col>
      <xdr:colOff>177800</xdr:colOff>
      <xdr:row>62</xdr:row>
      <xdr:rowOff>110236</xdr:rowOff>
    </xdr:to>
    <xdr:sp macro="" textlink="">
      <xdr:nvSpPr>
        <xdr:cNvPr id="446" name="楕円 445">
          <a:extLst>
            <a:ext uri="{FF2B5EF4-FFF2-40B4-BE49-F238E27FC236}">
              <a16:creationId xmlns:a16="http://schemas.microsoft.com/office/drawing/2014/main" id="{C6C6AB02-52EA-4573-B64F-008D8E8F070D}"/>
            </a:ext>
          </a:extLst>
        </xdr:cNvPr>
        <xdr:cNvSpPr/>
      </xdr:nvSpPr>
      <xdr:spPr>
        <a:xfrm>
          <a:off x="16268700" y="10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158513</xdr:rowOff>
    </xdr:from>
    <xdr:ext cx="405111" cy="259045"/>
    <xdr:sp macro="" textlink="">
      <xdr:nvSpPr>
        <xdr:cNvPr id="447" name="【保健センター・保健所】&#10;有形固定資産減価償却率該当値テキスト">
          <a:extLst>
            <a:ext uri="{FF2B5EF4-FFF2-40B4-BE49-F238E27FC236}">
              <a16:creationId xmlns:a16="http://schemas.microsoft.com/office/drawing/2014/main" id="{21B7A19B-1956-41D8-AF91-6F15AC704DA3}"/>
            </a:ext>
          </a:extLst>
        </xdr:cNvPr>
        <xdr:cNvSpPr txBox="1"/>
      </xdr:nvSpPr>
      <xdr:spPr>
        <a:xfrm>
          <a:off x="16357600" y="1061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138938</xdr:rowOff>
    </xdr:from>
    <xdr:to>
      <xdr:col>81</xdr:col>
      <xdr:colOff>101600</xdr:colOff>
      <xdr:row>62</xdr:row>
      <xdr:rowOff>69088</xdr:rowOff>
    </xdr:to>
    <xdr:sp macro="" textlink="">
      <xdr:nvSpPr>
        <xdr:cNvPr id="448" name="楕円 447">
          <a:extLst>
            <a:ext uri="{FF2B5EF4-FFF2-40B4-BE49-F238E27FC236}">
              <a16:creationId xmlns:a16="http://schemas.microsoft.com/office/drawing/2014/main" id="{9A1E78BE-8985-446C-B1FB-74C02D2F4773}"/>
            </a:ext>
          </a:extLst>
        </xdr:cNvPr>
        <xdr:cNvSpPr/>
      </xdr:nvSpPr>
      <xdr:spPr>
        <a:xfrm>
          <a:off x="15430500" y="1059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18288</xdr:rowOff>
    </xdr:from>
    <xdr:to>
      <xdr:col>85</xdr:col>
      <xdr:colOff>127000</xdr:colOff>
      <xdr:row>62</xdr:row>
      <xdr:rowOff>59436</xdr:rowOff>
    </xdr:to>
    <xdr:cxnSp macro="">
      <xdr:nvCxnSpPr>
        <xdr:cNvPr id="449" name="直線コネクタ 448">
          <a:extLst>
            <a:ext uri="{FF2B5EF4-FFF2-40B4-BE49-F238E27FC236}">
              <a16:creationId xmlns:a16="http://schemas.microsoft.com/office/drawing/2014/main" id="{1829742D-6806-420C-A93E-5D9F01CD80DA}"/>
            </a:ext>
          </a:extLst>
        </xdr:cNvPr>
        <xdr:cNvCxnSpPr/>
      </xdr:nvCxnSpPr>
      <xdr:spPr>
        <a:xfrm>
          <a:off x="15481300" y="1064818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86360</xdr:rowOff>
    </xdr:from>
    <xdr:to>
      <xdr:col>76</xdr:col>
      <xdr:colOff>165100</xdr:colOff>
      <xdr:row>62</xdr:row>
      <xdr:rowOff>16510</xdr:rowOff>
    </xdr:to>
    <xdr:sp macro="" textlink="">
      <xdr:nvSpPr>
        <xdr:cNvPr id="450" name="楕円 449">
          <a:extLst>
            <a:ext uri="{FF2B5EF4-FFF2-40B4-BE49-F238E27FC236}">
              <a16:creationId xmlns:a16="http://schemas.microsoft.com/office/drawing/2014/main" id="{83595B95-393D-4AF3-8869-FE724CEA1BF6}"/>
            </a:ext>
          </a:extLst>
        </xdr:cNvPr>
        <xdr:cNvSpPr/>
      </xdr:nvSpPr>
      <xdr:spPr>
        <a:xfrm>
          <a:off x="14541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137160</xdr:rowOff>
    </xdr:from>
    <xdr:to>
      <xdr:col>81</xdr:col>
      <xdr:colOff>50800</xdr:colOff>
      <xdr:row>62</xdr:row>
      <xdr:rowOff>18288</xdr:rowOff>
    </xdr:to>
    <xdr:cxnSp macro="">
      <xdr:nvCxnSpPr>
        <xdr:cNvPr id="451" name="直線コネクタ 450">
          <a:extLst>
            <a:ext uri="{FF2B5EF4-FFF2-40B4-BE49-F238E27FC236}">
              <a16:creationId xmlns:a16="http://schemas.microsoft.com/office/drawing/2014/main" id="{D1A73260-874D-44FB-8BF2-7EC188ECE449}"/>
            </a:ext>
          </a:extLst>
        </xdr:cNvPr>
        <xdr:cNvCxnSpPr/>
      </xdr:nvCxnSpPr>
      <xdr:spPr>
        <a:xfrm>
          <a:off x="14592300" y="1059561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33782</xdr:rowOff>
    </xdr:from>
    <xdr:to>
      <xdr:col>72</xdr:col>
      <xdr:colOff>38100</xdr:colOff>
      <xdr:row>61</xdr:row>
      <xdr:rowOff>135382</xdr:rowOff>
    </xdr:to>
    <xdr:sp macro="" textlink="">
      <xdr:nvSpPr>
        <xdr:cNvPr id="452" name="楕円 451">
          <a:extLst>
            <a:ext uri="{FF2B5EF4-FFF2-40B4-BE49-F238E27FC236}">
              <a16:creationId xmlns:a16="http://schemas.microsoft.com/office/drawing/2014/main" id="{BDCAAC74-5AF4-4FD9-9A14-D2C5355EA0FF}"/>
            </a:ext>
          </a:extLst>
        </xdr:cNvPr>
        <xdr:cNvSpPr/>
      </xdr:nvSpPr>
      <xdr:spPr>
        <a:xfrm>
          <a:off x="13652500" y="1049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84582</xdr:rowOff>
    </xdr:from>
    <xdr:to>
      <xdr:col>76</xdr:col>
      <xdr:colOff>114300</xdr:colOff>
      <xdr:row>61</xdr:row>
      <xdr:rowOff>137160</xdr:rowOff>
    </xdr:to>
    <xdr:cxnSp macro="">
      <xdr:nvCxnSpPr>
        <xdr:cNvPr id="453" name="直線コネクタ 452">
          <a:extLst>
            <a:ext uri="{FF2B5EF4-FFF2-40B4-BE49-F238E27FC236}">
              <a16:creationId xmlns:a16="http://schemas.microsoft.com/office/drawing/2014/main" id="{B5F34433-C8F6-49E4-A74A-1ED7D180A093}"/>
            </a:ext>
          </a:extLst>
        </xdr:cNvPr>
        <xdr:cNvCxnSpPr/>
      </xdr:nvCxnSpPr>
      <xdr:spPr>
        <a:xfrm>
          <a:off x="13703300" y="10543032"/>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20066</xdr:rowOff>
    </xdr:from>
    <xdr:to>
      <xdr:col>67</xdr:col>
      <xdr:colOff>101600</xdr:colOff>
      <xdr:row>61</xdr:row>
      <xdr:rowOff>121666</xdr:rowOff>
    </xdr:to>
    <xdr:sp macro="" textlink="">
      <xdr:nvSpPr>
        <xdr:cNvPr id="454" name="楕円 453">
          <a:extLst>
            <a:ext uri="{FF2B5EF4-FFF2-40B4-BE49-F238E27FC236}">
              <a16:creationId xmlns:a16="http://schemas.microsoft.com/office/drawing/2014/main" id="{012435C1-BC8F-4A0E-A7AD-97E584A56DFB}"/>
            </a:ext>
          </a:extLst>
        </xdr:cNvPr>
        <xdr:cNvSpPr/>
      </xdr:nvSpPr>
      <xdr:spPr>
        <a:xfrm>
          <a:off x="12763500" y="1047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70866</xdr:rowOff>
    </xdr:from>
    <xdr:to>
      <xdr:col>71</xdr:col>
      <xdr:colOff>177800</xdr:colOff>
      <xdr:row>61</xdr:row>
      <xdr:rowOff>84582</xdr:rowOff>
    </xdr:to>
    <xdr:cxnSp macro="">
      <xdr:nvCxnSpPr>
        <xdr:cNvPr id="455" name="直線コネクタ 454">
          <a:extLst>
            <a:ext uri="{FF2B5EF4-FFF2-40B4-BE49-F238E27FC236}">
              <a16:creationId xmlns:a16="http://schemas.microsoft.com/office/drawing/2014/main" id="{3F06D000-6A3E-41CA-ABE5-33FB8AD1322C}"/>
            </a:ext>
          </a:extLst>
        </xdr:cNvPr>
        <xdr:cNvCxnSpPr/>
      </xdr:nvCxnSpPr>
      <xdr:spPr>
        <a:xfrm>
          <a:off x="12814300" y="105293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14749</xdr:rowOff>
    </xdr:from>
    <xdr:ext cx="405111" cy="259045"/>
    <xdr:sp macro="" textlink="">
      <xdr:nvSpPr>
        <xdr:cNvPr id="456" name="n_1aveValue【保健センター・保健所】&#10;有形固定資産減価償却率">
          <a:extLst>
            <a:ext uri="{FF2B5EF4-FFF2-40B4-BE49-F238E27FC236}">
              <a16:creationId xmlns:a16="http://schemas.microsoft.com/office/drawing/2014/main" id="{68DE4350-5847-415E-9D19-0E72E8AA112F}"/>
            </a:ext>
          </a:extLst>
        </xdr:cNvPr>
        <xdr:cNvSpPr txBox="1"/>
      </xdr:nvSpPr>
      <xdr:spPr>
        <a:xfrm>
          <a:off x="15266044" y="1013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154195</xdr:rowOff>
    </xdr:from>
    <xdr:ext cx="405111" cy="259045"/>
    <xdr:sp macro="" textlink="">
      <xdr:nvSpPr>
        <xdr:cNvPr id="457" name="n_2aveValue【保健センター・保健所】&#10;有形固定資産減価償却率">
          <a:extLst>
            <a:ext uri="{FF2B5EF4-FFF2-40B4-BE49-F238E27FC236}">
              <a16:creationId xmlns:a16="http://schemas.microsoft.com/office/drawing/2014/main" id="{B4BC019C-C7F6-46D0-9B3E-200869E2066D}"/>
            </a:ext>
          </a:extLst>
        </xdr:cNvPr>
        <xdr:cNvSpPr txBox="1"/>
      </xdr:nvSpPr>
      <xdr:spPr>
        <a:xfrm>
          <a:off x="14389744" y="1009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108475</xdr:rowOff>
    </xdr:from>
    <xdr:ext cx="405111" cy="259045"/>
    <xdr:sp macro="" textlink="">
      <xdr:nvSpPr>
        <xdr:cNvPr id="458" name="n_3aveValue【保健センター・保健所】&#10;有形固定資産減価償却率">
          <a:extLst>
            <a:ext uri="{FF2B5EF4-FFF2-40B4-BE49-F238E27FC236}">
              <a16:creationId xmlns:a16="http://schemas.microsoft.com/office/drawing/2014/main" id="{2593498F-CB2D-4228-8C1E-9943320DC6DC}"/>
            </a:ext>
          </a:extLst>
        </xdr:cNvPr>
        <xdr:cNvSpPr txBox="1"/>
      </xdr:nvSpPr>
      <xdr:spPr>
        <a:xfrm>
          <a:off x="13500744" y="100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167911</xdr:rowOff>
    </xdr:from>
    <xdr:ext cx="405111" cy="259045"/>
    <xdr:sp macro="" textlink="">
      <xdr:nvSpPr>
        <xdr:cNvPr id="459" name="n_4aveValue【保健センター・保健所】&#10;有形固定資産減価償却率">
          <a:extLst>
            <a:ext uri="{FF2B5EF4-FFF2-40B4-BE49-F238E27FC236}">
              <a16:creationId xmlns:a16="http://schemas.microsoft.com/office/drawing/2014/main" id="{DBDBAE6D-381B-4DC1-A662-5E36030ADBF5}"/>
            </a:ext>
          </a:extLst>
        </xdr:cNvPr>
        <xdr:cNvSpPr txBox="1"/>
      </xdr:nvSpPr>
      <xdr:spPr>
        <a:xfrm>
          <a:off x="12611744" y="9940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60215</xdr:rowOff>
    </xdr:from>
    <xdr:ext cx="405111" cy="259045"/>
    <xdr:sp macro="" textlink="">
      <xdr:nvSpPr>
        <xdr:cNvPr id="460" name="n_1mainValue【保健センター・保健所】&#10;有形固定資産減価償却率">
          <a:extLst>
            <a:ext uri="{FF2B5EF4-FFF2-40B4-BE49-F238E27FC236}">
              <a16:creationId xmlns:a16="http://schemas.microsoft.com/office/drawing/2014/main" id="{6601C0A3-8B80-446B-B83A-803110696C26}"/>
            </a:ext>
          </a:extLst>
        </xdr:cNvPr>
        <xdr:cNvSpPr txBox="1"/>
      </xdr:nvSpPr>
      <xdr:spPr>
        <a:xfrm>
          <a:off x="15266044" y="1069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7637</xdr:rowOff>
    </xdr:from>
    <xdr:ext cx="405111" cy="259045"/>
    <xdr:sp macro="" textlink="">
      <xdr:nvSpPr>
        <xdr:cNvPr id="461" name="n_2mainValue【保健センター・保健所】&#10;有形固定資産減価償却率">
          <a:extLst>
            <a:ext uri="{FF2B5EF4-FFF2-40B4-BE49-F238E27FC236}">
              <a16:creationId xmlns:a16="http://schemas.microsoft.com/office/drawing/2014/main" id="{6B6C527B-A01C-4EDF-B932-0DB7E1C87C35}"/>
            </a:ext>
          </a:extLst>
        </xdr:cNvPr>
        <xdr:cNvSpPr txBox="1"/>
      </xdr:nvSpPr>
      <xdr:spPr>
        <a:xfrm>
          <a:off x="143897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126509</xdr:rowOff>
    </xdr:from>
    <xdr:ext cx="405111" cy="259045"/>
    <xdr:sp macro="" textlink="">
      <xdr:nvSpPr>
        <xdr:cNvPr id="462" name="n_3mainValue【保健センター・保健所】&#10;有形固定資産減価償却率">
          <a:extLst>
            <a:ext uri="{FF2B5EF4-FFF2-40B4-BE49-F238E27FC236}">
              <a16:creationId xmlns:a16="http://schemas.microsoft.com/office/drawing/2014/main" id="{C9E2D1BF-0BD9-423F-A197-46F792A14B5D}"/>
            </a:ext>
          </a:extLst>
        </xdr:cNvPr>
        <xdr:cNvSpPr txBox="1"/>
      </xdr:nvSpPr>
      <xdr:spPr>
        <a:xfrm>
          <a:off x="13500744" y="1058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112793</xdr:rowOff>
    </xdr:from>
    <xdr:ext cx="405111" cy="259045"/>
    <xdr:sp macro="" textlink="">
      <xdr:nvSpPr>
        <xdr:cNvPr id="463" name="n_4mainValue【保健センター・保健所】&#10;有形固定資産減価償却率">
          <a:extLst>
            <a:ext uri="{FF2B5EF4-FFF2-40B4-BE49-F238E27FC236}">
              <a16:creationId xmlns:a16="http://schemas.microsoft.com/office/drawing/2014/main" id="{03048AA5-708B-494C-B483-CE052C85B4A4}"/>
            </a:ext>
          </a:extLst>
        </xdr:cNvPr>
        <xdr:cNvSpPr txBox="1"/>
      </xdr:nvSpPr>
      <xdr:spPr>
        <a:xfrm>
          <a:off x="12611744" y="10571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4" name="正方形/長方形 463">
          <a:extLst>
            <a:ext uri="{FF2B5EF4-FFF2-40B4-BE49-F238E27FC236}">
              <a16:creationId xmlns:a16="http://schemas.microsoft.com/office/drawing/2014/main" id="{3E386D34-660A-4E6C-9AAD-E10F3F4E089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5" name="正方形/長方形 464">
          <a:extLst>
            <a:ext uri="{FF2B5EF4-FFF2-40B4-BE49-F238E27FC236}">
              <a16:creationId xmlns:a16="http://schemas.microsoft.com/office/drawing/2014/main" id="{AC1112FE-D838-4C01-B2D8-F531E628A3C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6" name="正方形/長方形 465">
          <a:extLst>
            <a:ext uri="{FF2B5EF4-FFF2-40B4-BE49-F238E27FC236}">
              <a16:creationId xmlns:a16="http://schemas.microsoft.com/office/drawing/2014/main" id="{E12B23A6-1EC7-468B-8BB4-E030BA69266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7" name="正方形/長方形 466">
          <a:extLst>
            <a:ext uri="{FF2B5EF4-FFF2-40B4-BE49-F238E27FC236}">
              <a16:creationId xmlns:a16="http://schemas.microsoft.com/office/drawing/2014/main" id="{1468DB61-CC18-49AF-8890-C997ADBB09F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8" name="正方形/長方形 467">
          <a:extLst>
            <a:ext uri="{FF2B5EF4-FFF2-40B4-BE49-F238E27FC236}">
              <a16:creationId xmlns:a16="http://schemas.microsoft.com/office/drawing/2014/main" id="{BA13D765-DB7F-41BA-8BEC-5109DCD037B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9" name="正方形/長方形 468">
          <a:extLst>
            <a:ext uri="{FF2B5EF4-FFF2-40B4-BE49-F238E27FC236}">
              <a16:creationId xmlns:a16="http://schemas.microsoft.com/office/drawing/2014/main" id="{695B9445-1AF6-4864-9D7B-74DBF004237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0" name="正方形/長方形 469">
          <a:extLst>
            <a:ext uri="{FF2B5EF4-FFF2-40B4-BE49-F238E27FC236}">
              <a16:creationId xmlns:a16="http://schemas.microsoft.com/office/drawing/2014/main" id="{531B2706-66E2-4AE3-A528-1C5BCCB4ACE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1" name="正方形/長方形 470">
          <a:extLst>
            <a:ext uri="{FF2B5EF4-FFF2-40B4-BE49-F238E27FC236}">
              <a16:creationId xmlns:a16="http://schemas.microsoft.com/office/drawing/2014/main" id="{04A9B170-53D0-43B9-8C81-3D75CD3EFFC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2" name="テキスト ボックス 471">
          <a:extLst>
            <a:ext uri="{FF2B5EF4-FFF2-40B4-BE49-F238E27FC236}">
              <a16:creationId xmlns:a16="http://schemas.microsoft.com/office/drawing/2014/main" id="{F3A26158-987B-4017-9051-9F845E160DD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3" name="直線コネクタ 472">
          <a:extLst>
            <a:ext uri="{FF2B5EF4-FFF2-40B4-BE49-F238E27FC236}">
              <a16:creationId xmlns:a16="http://schemas.microsoft.com/office/drawing/2014/main" id="{204D87F4-92EC-4BE7-82B8-098555F97F4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4" name="直線コネクタ 473">
          <a:extLst>
            <a:ext uri="{FF2B5EF4-FFF2-40B4-BE49-F238E27FC236}">
              <a16:creationId xmlns:a16="http://schemas.microsoft.com/office/drawing/2014/main" id="{004995AD-82D5-4D30-94FE-675BB18EC8F9}"/>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5" name="テキスト ボックス 474">
          <a:extLst>
            <a:ext uri="{FF2B5EF4-FFF2-40B4-BE49-F238E27FC236}">
              <a16:creationId xmlns:a16="http://schemas.microsoft.com/office/drawing/2014/main" id="{B92BDE5C-05E4-4CFF-9F1F-4056B332F564}"/>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6" name="直線コネクタ 475">
          <a:extLst>
            <a:ext uri="{FF2B5EF4-FFF2-40B4-BE49-F238E27FC236}">
              <a16:creationId xmlns:a16="http://schemas.microsoft.com/office/drawing/2014/main" id="{172D2E72-7E84-44CC-B22A-E082EEE7A39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7" name="テキスト ボックス 476">
          <a:extLst>
            <a:ext uri="{FF2B5EF4-FFF2-40B4-BE49-F238E27FC236}">
              <a16:creationId xmlns:a16="http://schemas.microsoft.com/office/drawing/2014/main" id="{946EF658-C5C3-47E0-8308-65D904A0C481}"/>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8" name="直線コネクタ 477">
          <a:extLst>
            <a:ext uri="{FF2B5EF4-FFF2-40B4-BE49-F238E27FC236}">
              <a16:creationId xmlns:a16="http://schemas.microsoft.com/office/drawing/2014/main" id="{36A22D24-DC0B-4088-A678-AEF43F9E11BB}"/>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79" name="テキスト ボックス 478">
          <a:extLst>
            <a:ext uri="{FF2B5EF4-FFF2-40B4-BE49-F238E27FC236}">
              <a16:creationId xmlns:a16="http://schemas.microsoft.com/office/drawing/2014/main" id="{1C552326-E302-4935-BBC7-AFA5F15556AC}"/>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0" name="直線コネクタ 479">
          <a:extLst>
            <a:ext uri="{FF2B5EF4-FFF2-40B4-BE49-F238E27FC236}">
              <a16:creationId xmlns:a16="http://schemas.microsoft.com/office/drawing/2014/main" id="{4CE7C7EB-8A6C-49A3-8F88-93745BB94D31}"/>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1" name="テキスト ボックス 480">
          <a:extLst>
            <a:ext uri="{FF2B5EF4-FFF2-40B4-BE49-F238E27FC236}">
              <a16:creationId xmlns:a16="http://schemas.microsoft.com/office/drawing/2014/main" id="{8B3072EB-9BE8-47C2-9681-1C70542C2F1D}"/>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2" name="直線コネクタ 481">
          <a:extLst>
            <a:ext uri="{FF2B5EF4-FFF2-40B4-BE49-F238E27FC236}">
              <a16:creationId xmlns:a16="http://schemas.microsoft.com/office/drawing/2014/main" id="{3CA4A255-75B7-41B1-8E31-CB1C42ED181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3" name="テキスト ボックス 482">
          <a:extLst>
            <a:ext uri="{FF2B5EF4-FFF2-40B4-BE49-F238E27FC236}">
              <a16:creationId xmlns:a16="http://schemas.microsoft.com/office/drawing/2014/main" id="{B6F568E0-910B-4612-A976-8BC59081C35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4" name="【保健センター・保健所】&#10;一人当たり面積グラフ枠">
          <a:extLst>
            <a:ext uri="{FF2B5EF4-FFF2-40B4-BE49-F238E27FC236}">
              <a16:creationId xmlns:a16="http://schemas.microsoft.com/office/drawing/2014/main" id="{228E10AB-F46F-42EF-96D5-CC5AF93F12A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6858</xdr:rowOff>
    </xdr:from>
    <xdr:to>
      <xdr:col>116</xdr:col>
      <xdr:colOff>62864</xdr:colOff>
      <xdr:row>63</xdr:row>
      <xdr:rowOff>16002</xdr:rowOff>
    </xdr:to>
    <xdr:cxnSp macro="">
      <xdr:nvCxnSpPr>
        <xdr:cNvPr id="485" name="直線コネクタ 484">
          <a:extLst>
            <a:ext uri="{FF2B5EF4-FFF2-40B4-BE49-F238E27FC236}">
              <a16:creationId xmlns:a16="http://schemas.microsoft.com/office/drawing/2014/main" id="{13FA3E05-18A3-4199-B248-939EC2E932A8}"/>
            </a:ext>
          </a:extLst>
        </xdr:cNvPr>
        <xdr:cNvCxnSpPr/>
      </xdr:nvCxnSpPr>
      <xdr:spPr>
        <a:xfrm flipV="1">
          <a:off x="22160864" y="977950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19829</xdr:rowOff>
    </xdr:from>
    <xdr:ext cx="469744" cy="259045"/>
    <xdr:sp macro="" textlink="">
      <xdr:nvSpPr>
        <xdr:cNvPr id="486" name="【保健センター・保健所】&#10;一人当たり面積最小値テキスト">
          <a:extLst>
            <a:ext uri="{FF2B5EF4-FFF2-40B4-BE49-F238E27FC236}">
              <a16:creationId xmlns:a16="http://schemas.microsoft.com/office/drawing/2014/main" id="{A983BA13-B671-487E-A455-E6D1B27A8E5A}"/>
            </a:ext>
          </a:extLst>
        </xdr:cNvPr>
        <xdr:cNvSpPr txBox="1"/>
      </xdr:nvSpPr>
      <xdr:spPr>
        <a:xfrm>
          <a:off x="22199600" y="1082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16002</xdr:rowOff>
    </xdr:from>
    <xdr:to>
      <xdr:col>116</xdr:col>
      <xdr:colOff>152400</xdr:colOff>
      <xdr:row>63</xdr:row>
      <xdr:rowOff>16002</xdr:rowOff>
    </xdr:to>
    <xdr:cxnSp macro="">
      <xdr:nvCxnSpPr>
        <xdr:cNvPr id="487" name="直線コネクタ 486">
          <a:extLst>
            <a:ext uri="{FF2B5EF4-FFF2-40B4-BE49-F238E27FC236}">
              <a16:creationId xmlns:a16="http://schemas.microsoft.com/office/drawing/2014/main" id="{487E7519-8CDA-48C4-B237-B2A120945484}"/>
            </a:ext>
          </a:extLst>
        </xdr:cNvPr>
        <xdr:cNvCxnSpPr/>
      </xdr:nvCxnSpPr>
      <xdr:spPr>
        <a:xfrm>
          <a:off x="22072600" y="1081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124985</xdr:rowOff>
    </xdr:from>
    <xdr:ext cx="469744" cy="259045"/>
    <xdr:sp macro="" textlink="">
      <xdr:nvSpPr>
        <xdr:cNvPr id="488" name="【保健センター・保健所】&#10;一人当たり面積最大値テキスト">
          <a:extLst>
            <a:ext uri="{FF2B5EF4-FFF2-40B4-BE49-F238E27FC236}">
              <a16:creationId xmlns:a16="http://schemas.microsoft.com/office/drawing/2014/main" id="{2E979D4C-EF7E-44E9-947F-6D76FC4055C6}"/>
            </a:ext>
          </a:extLst>
        </xdr:cNvPr>
        <xdr:cNvSpPr txBox="1"/>
      </xdr:nvSpPr>
      <xdr:spPr>
        <a:xfrm>
          <a:off x="22199600" y="955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6858</xdr:rowOff>
    </xdr:from>
    <xdr:to>
      <xdr:col>116</xdr:col>
      <xdr:colOff>152400</xdr:colOff>
      <xdr:row>57</xdr:row>
      <xdr:rowOff>6858</xdr:rowOff>
    </xdr:to>
    <xdr:cxnSp macro="">
      <xdr:nvCxnSpPr>
        <xdr:cNvPr id="489" name="直線コネクタ 488">
          <a:extLst>
            <a:ext uri="{FF2B5EF4-FFF2-40B4-BE49-F238E27FC236}">
              <a16:creationId xmlns:a16="http://schemas.microsoft.com/office/drawing/2014/main" id="{A77CF5C5-B594-467B-B98E-7AA232F31B42}"/>
            </a:ext>
          </a:extLst>
        </xdr:cNvPr>
        <xdr:cNvCxnSpPr/>
      </xdr:nvCxnSpPr>
      <xdr:spPr>
        <a:xfrm>
          <a:off x="22072600" y="977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65803</xdr:rowOff>
    </xdr:from>
    <xdr:ext cx="469744" cy="259045"/>
    <xdr:sp macro="" textlink="">
      <xdr:nvSpPr>
        <xdr:cNvPr id="490" name="【保健センター・保健所】&#10;一人当たり面積平均値テキスト">
          <a:extLst>
            <a:ext uri="{FF2B5EF4-FFF2-40B4-BE49-F238E27FC236}">
              <a16:creationId xmlns:a16="http://schemas.microsoft.com/office/drawing/2014/main" id="{DAB9C6A7-ACA6-4ADE-B7DE-4A87E2E94D64}"/>
            </a:ext>
          </a:extLst>
        </xdr:cNvPr>
        <xdr:cNvSpPr txBox="1"/>
      </xdr:nvSpPr>
      <xdr:spPr>
        <a:xfrm>
          <a:off x="22199600" y="1035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42926</xdr:rowOff>
    </xdr:from>
    <xdr:to>
      <xdr:col>116</xdr:col>
      <xdr:colOff>114300</xdr:colOff>
      <xdr:row>61</xdr:row>
      <xdr:rowOff>144526</xdr:rowOff>
    </xdr:to>
    <xdr:sp macro="" textlink="">
      <xdr:nvSpPr>
        <xdr:cNvPr id="491" name="フローチャート: 判断 490">
          <a:extLst>
            <a:ext uri="{FF2B5EF4-FFF2-40B4-BE49-F238E27FC236}">
              <a16:creationId xmlns:a16="http://schemas.microsoft.com/office/drawing/2014/main" id="{7882F86A-047F-486A-9CE4-8005E78104A7}"/>
            </a:ext>
          </a:extLst>
        </xdr:cNvPr>
        <xdr:cNvSpPr/>
      </xdr:nvSpPr>
      <xdr:spPr>
        <a:xfrm>
          <a:off x="22110700" y="1050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102362</xdr:rowOff>
    </xdr:from>
    <xdr:to>
      <xdr:col>112</xdr:col>
      <xdr:colOff>38100</xdr:colOff>
      <xdr:row>62</xdr:row>
      <xdr:rowOff>32512</xdr:rowOff>
    </xdr:to>
    <xdr:sp macro="" textlink="">
      <xdr:nvSpPr>
        <xdr:cNvPr id="492" name="フローチャート: 判断 491">
          <a:extLst>
            <a:ext uri="{FF2B5EF4-FFF2-40B4-BE49-F238E27FC236}">
              <a16:creationId xmlns:a16="http://schemas.microsoft.com/office/drawing/2014/main" id="{00346CD0-DD8F-44B5-B90F-8319BA343B58}"/>
            </a:ext>
          </a:extLst>
        </xdr:cNvPr>
        <xdr:cNvSpPr/>
      </xdr:nvSpPr>
      <xdr:spPr>
        <a:xfrm>
          <a:off x="21272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493" name="フローチャート: 判断 492">
          <a:extLst>
            <a:ext uri="{FF2B5EF4-FFF2-40B4-BE49-F238E27FC236}">
              <a16:creationId xmlns:a16="http://schemas.microsoft.com/office/drawing/2014/main" id="{F1A17B60-28B9-4CFB-B214-BA0B3869A4D6}"/>
            </a:ext>
          </a:extLst>
        </xdr:cNvPr>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125222</xdr:rowOff>
    </xdr:from>
    <xdr:to>
      <xdr:col>102</xdr:col>
      <xdr:colOff>165100</xdr:colOff>
      <xdr:row>62</xdr:row>
      <xdr:rowOff>55372</xdr:rowOff>
    </xdr:to>
    <xdr:sp macro="" textlink="">
      <xdr:nvSpPr>
        <xdr:cNvPr id="494" name="フローチャート: 判断 493">
          <a:extLst>
            <a:ext uri="{FF2B5EF4-FFF2-40B4-BE49-F238E27FC236}">
              <a16:creationId xmlns:a16="http://schemas.microsoft.com/office/drawing/2014/main" id="{D53DAFA9-6868-46DC-93A3-BB6BC4F51C22}"/>
            </a:ext>
          </a:extLst>
        </xdr:cNvPr>
        <xdr:cNvSpPr/>
      </xdr:nvSpPr>
      <xdr:spPr>
        <a:xfrm>
          <a:off x="19494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111506</xdr:rowOff>
    </xdr:from>
    <xdr:to>
      <xdr:col>98</xdr:col>
      <xdr:colOff>38100</xdr:colOff>
      <xdr:row>62</xdr:row>
      <xdr:rowOff>41656</xdr:rowOff>
    </xdr:to>
    <xdr:sp macro="" textlink="">
      <xdr:nvSpPr>
        <xdr:cNvPr id="495" name="フローチャート: 判断 494">
          <a:extLst>
            <a:ext uri="{FF2B5EF4-FFF2-40B4-BE49-F238E27FC236}">
              <a16:creationId xmlns:a16="http://schemas.microsoft.com/office/drawing/2014/main" id="{595C4ECA-1DB6-4785-BA6C-5BCC02AAE23D}"/>
            </a:ext>
          </a:extLst>
        </xdr:cNvPr>
        <xdr:cNvSpPr/>
      </xdr:nvSpPr>
      <xdr:spPr>
        <a:xfrm>
          <a:off x="18605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id="{B0CC5A81-D754-402A-B59C-4D23F8B3902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2F0E470E-E636-49A6-B2EB-80418F6A606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8D22033C-15DF-4687-9258-F4C29864D4F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44C5546F-1D83-4B50-BC0B-D267C73EA78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9896DD5D-5D6B-4A3B-9E82-9F88898978D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77216</xdr:rowOff>
    </xdr:from>
    <xdr:to>
      <xdr:col>116</xdr:col>
      <xdr:colOff>114300</xdr:colOff>
      <xdr:row>63</xdr:row>
      <xdr:rowOff>7366</xdr:rowOff>
    </xdr:to>
    <xdr:sp macro="" textlink="">
      <xdr:nvSpPr>
        <xdr:cNvPr id="501" name="楕円 500">
          <a:extLst>
            <a:ext uri="{FF2B5EF4-FFF2-40B4-BE49-F238E27FC236}">
              <a16:creationId xmlns:a16="http://schemas.microsoft.com/office/drawing/2014/main" id="{98071F3A-7465-4D47-A4F9-FA06CF4C74A1}"/>
            </a:ext>
          </a:extLst>
        </xdr:cNvPr>
        <xdr:cNvSpPr/>
      </xdr:nvSpPr>
      <xdr:spPr>
        <a:xfrm>
          <a:off x="22110700" y="107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163593</xdr:rowOff>
    </xdr:from>
    <xdr:ext cx="469744" cy="259045"/>
    <xdr:sp macro="" textlink="">
      <xdr:nvSpPr>
        <xdr:cNvPr id="502" name="【保健センター・保健所】&#10;一人当たり面積該当値テキスト">
          <a:extLst>
            <a:ext uri="{FF2B5EF4-FFF2-40B4-BE49-F238E27FC236}">
              <a16:creationId xmlns:a16="http://schemas.microsoft.com/office/drawing/2014/main" id="{A06912C2-1171-4625-9ED4-7433E6BD0811}"/>
            </a:ext>
          </a:extLst>
        </xdr:cNvPr>
        <xdr:cNvSpPr txBox="1"/>
      </xdr:nvSpPr>
      <xdr:spPr>
        <a:xfrm>
          <a:off x="22199600" y="1062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81788</xdr:rowOff>
    </xdr:from>
    <xdr:to>
      <xdr:col>112</xdr:col>
      <xdr:colOff>38100</xdr:colOff>
      <xdr:row>63</xdr:row>
      <xdr:rowOff>11938</xdr:rowOff>
    </xdr:to>
    <xdr:sp macro="" textlink="">
      <xdr:nvSpPr>
        <xdr:cNvPr id="503" name="楕円 502">
          <a:extLst>
            <a:ext uri="{FF2B5EF4-FFF2-40B4-BE49-F238E27FC236}">
              <a16:creationId xmlns:a16="http://schemas.microsoft.com/office/drawing/2014/main" id="{F69F4FC8-86C7-4445-98E8-A3FEF245B796}"/>
            </a:ext>
          </a:extLst>
        </xdr:cNvPr>
        <xdr:cNvSpPr/>
      </xdr:nvSpPr>
      <xdr:spPr>
        <a:xfrm>
          <a:off x="212725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128016</xdr:rowOff>
    </xdr:from>
    <xdr:to>
      <xdr:col>116</xdr:col>
      <xdr:colOff>63500</xdr:colOff>
      <xdr:row>62</xdr:row>
      <xdr:rowOff>132588</xdr:rowOff>
    </xdr:to>
    <xdr:cxnSp macro="">
      <xdr:nvCxnSpPr>
        <xdr:cNvPr id="504" name="直線コネクタ 503">
          <a:extLst>
            <a:ext uri="{FF2B5EF4-FFF2-40B4-BE49-F238E27FC236}">
              <a16:creationId xmlns:a16="http://schemas.microsoft.com/office/drawing/2014/main" id="{132A9211-C64A-47A5-908F-B034B45A91CC}"/>
            </a:ext>
          </a:extLst>
        </xdr:cNvPr>
        <xdr:cNvCxnSpPr/>
      </xdr:nvCxnSpPr>
      <xdr:spPr>
        <a:xfrm flipV="1">
          <a:off x="21323300" y="107579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81788</xdr:rowOff>
    </xdr:from>
    <xdr:to>
      <xdr:col>107</xdr:col>
      <xdr:colOff>101600</xdr:colOff>
      <xdr:row>63</xdr:row>
      <xdr:rowOff>11938</xdr:rowOff>
    </xdr:to>
    <xdr:sp macro="" textlink="">
      <xdr:nvSpPr>
        <xdr:cNvPr id="505" name="楕円 504">
          <a:extLst>
            <a:ext uri="{FF2B5EF4-FFF2-40B4-BE49-F238E27FC236}">
              <a16:creationId xmlns:a16="http://schemas.microsoft.com/office/drawing/2014/main" id="{2E0E6ADC-C3D9-4589-B5CA-D467896245D9}"/>
            </a:ext>
          </a:extLst>
        </xdr:cNvPr>
        <xdr:cNvSpPr/>
      </xdr:nvSpPr>
      <xdr:spPr>
        <a:xfrm>
          <a:off x="203835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132588</xdr:rowOff>
    </xdr:from>
    <xdr:to>
      <xdr:col>111</xdr:col>
      <xdr:colOff>177800</xdr:colOff>
      <xdr:row>62</xdr:row>
      <xdr:rowOff>132588</xdr:rowOff>
    </xdr:to>
    <xdr:cxnSp macro="">
      <xdr:nvCxnSpPr>
        <xdr:cNvPr id="506" name="直線コネクタ 505">
          <a:extLst>
            <a:ext uri="{FF2B5EF4-FFF2-40B4-BE49-F238E27FC236}">
              <a16:creationId xmlns:a16="http://schemas.microsoft.com/office/drawing/2014/main" id="{D0AEC1D6-AB85-467C-B03F-14D462526B74}"/>
            </a:ext>
          </a:extLst>
        </xdr:cNvPr>
        <xdr:cNvCxnSpPr/>
      </xdr:nvCxnSpPr>
      <xdr:spPr>
        <a:xfrm>
          <a:off x="20434300" y="107624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86360</xdr:rowOff>
    </xdr:from>
    <xdr:to>
      <xdr:col>102</xdr:col>
      <xdr:colOff>165100</xdr:colOff>
      <xdr:row>63</xdr:row>
      <xdr:rowOff>16510</xdr:rowOff>
    </xdr:to>
    <xdr:sp macro="" textlink="">
      <xdr:nvSpPr>
        <xdr:cNvPr id="507" name="楕円 506">
          <a:extLst>
            <a:ext uri="{FF2B5EF4-FFF2-40B4-BE49-F238E27FC236}">
              <a16:creationId xmlns:a16="http://schemas.microsoft.com/office/drawing/2014/main" id="{E6A1A1DC-CA35-447E-B6D9-1BAAE8DF4AB1}"/>
            </a:ext>
          </a:extLst>
        </xdr:cNvPr>
        <xdr:cNvSpPr/>
      </xdr:nvSpPr>
      <xdr:spPr>
        <a:xfrm>
          <a:off x="19494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132588</xdr:rowOff>
    </xdr:from>
    <xdr:to>
      <xdr:col>107</xdr:col>
      <xdr:colOff>50800</xdr:colOff>
      <xdr:row>62</xdr:row>
      <xdr:rowOff>137160</xdr:rowOff>
    </xdr:to>
    <xdr:cxnSp macro="">
      <xdr:nvCxnSpPr>
        <xdr:cNvPr id="508" name="直線コネクタ 507">
          <a:extLst>
            <a:ext uri="{FF2B5EF4-FFF2-40B4-BE49-F238E27FC236}">
              <a16:creationId xmlns:a16="http://schemas.microsoft.com/office/drawing/2014/main" id="{B5B55EC6-58A2-46B2-BB1F-029053107CC0}"/>
            </a:ext>
          </a:extLst>
        </xdr:cNvPr>
        <xdr:cNvCxnSpPr/>
      </xdr:nvCxnSpPr>
      <xdr:spPr>
        <a:xfrm flipV="1">
          <a:off x="19545300" y="107624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90932</xdr:rowOff>
    </xdr:from>
    <xdr:to>
      <xdr:col>98</xdr:col>
      <xdr:colOff>38100</xdr:colOff>
      <xdr:row>63</xdr:row>
      <xdr:rowOff>21082</xdr:rowOff>
    </xdr:to>
    <xdr:sp macro="" textlink="">
      <xdr:nvSpPr>
        <xdr:cNvPr id="509" name="楕円 508">
          <a:extLst>
            <a:ext uri="{FF2B5EF4-FFF2-40B4-BE49-F238E27FC236}">
              <a16:creationId xmlns:a16="http://schemas.microsoft.com/office/drawing/2014/main" id="{DEA470A7-216C-4B6E-82CD-D66C382E5251}"/>
            </a:ext>
          </a:extLst>
        </xdr:cNvPr>
        <xdr:cNvSpPr/>
      </xdr:nvSpPr>
      <xdr:spPr>
        <a:xfrm>
          <a:off x="186055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137160</xdr:rowOff>
    </xdr:from>
    <xdr:to>
      <xdr:col>102</xdr:col>
      <xdr:colOff>114300</xdr:colOff>
      <xdr:row>62</xdr:row>
      <xdr:rowOff>141732</xdr:rowOff>
    </xdr:to>
    <xdr:cxnSp macro="">
      <xdr:nvCxnSpPr>
        <xdr:cNvPr id="510" name="直線コネクタ 509">
          <a:extLst>
            <a:ext uri="{FF2B5EF4-FFF2-40B4-BE49-F238E27FC236}">
              <a16:creationId xmlns:a16="http://schemas.microsoft.com/office/drawing/2014/main" id="{F37E22A9-389B-4417-A640-0E35D003ED2E}"/>
            </a:ext>
          </a:extLst>
        </xdr:cNvPr>
        <xdr:cNvCxnSpPr/>
      </xdr:nvCxnSpPr>
      <xdr:spPr>
        <a:xfrm flipV="1">
          <a:off x="18656300" y="107670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49039</xdr:rowOff>
    </xdr:from>
    <xdr:ext cx="469744" cy="259045"/>
    <xdr:sp macro="" textlink="">
      <xdr:nvSpPr>
        <xdr:cNvPr id="511" name="n_1aveValue【保健センター・保健所】&#10;一人当たり面積">
          <a:extLst>
            <a:ext uri="{FF2B5EF4-FFF2-40B4-BE49-F238E27FC236}">
              <a16:creationId xmlns:a16="http://schemas.microsoft.com/office/drawing/2014/main" id="{E5D1ABE4-EF97-4ED9-B9F3-FBABC181133C}"/>
            </a:ext>
          </a:extLst>
        </xdr:cNvPr>
        <xdr:cNvSpPr txBox="1"/>
      </xdr:nvSpPr>
      <xdr:spPr>
        <a:xfrm>
          <a:off x="21075727" y="1033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512" name="n_2aveValue【保健センター・保健所】&#10;一人当たり面積">
          <a:extLst>
            <a:ext uri="{FF2B5EF4-FFF2-40B4-BE49-F238E27FC236}">
              <a16:creationId xmlns:a16="http://schemas.microsoft.com/office/drawing/2014/main" id="{B4A3C1BD-6A86-4C4E-82CE-F24D5763D262}"/>
            </a:ext>
          </a:extLst>
        </xdr:cNvPr>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71899</xdr:rowOff>
    </xdr:from>
    <xdr:ext cx="469744" cy="259045"/>
    <xdr:sp macro="" textlink="">
      <xdr:nvSpPr>
        <xdr:cNvPr id="513" name="n_3aveValue【保健センター・保健所】&#10;一人当たり面積">
          <a:extLst>
            <a:ext uri="{FF2B5EF4-FFF2-40B4-BE49-F238E27FC236}">
              <a16:creationId xmlns:a16="http://schemas.microsoft.com/office/drawing/2014/main" id="{7C84DD11-C157-4A93-84B4-2A9828AAE34F}"/>
            </a:ext>
          </a:extLst>
        </xdr:cNvPr>
        <xdr:cNvSpPr txBox="1"/>
      </xdr:nvSpPr>
      <xdr:spPr>
        <a:xfrm>
          <a:off x="193104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58183</xdr:rowOff>
    </xdr:from>
    <xdr:ext cx="469744" cy="259045"/>
    <xdr:sp macro="" textlink="">
      <xdr:nvSpPr>
        <xdr:cNvPr id="514" name="n_4aveValue【保健センター・保健所】&#10;一人当たり面積">
          <a:extLst>
            <a:ext uri="{FF2B5EF4-FFF2-40B4-BE49-F238E27FC236}">
              <a16:creationId xmlns:a16="http://schemas.microsoft.com/office/drawing/2014/main" id="{387AC8D1-D6CE-4A17-B390-5C67C11D8F41}"/>
            </a:ext>
          </a:extLst>
        </xdr:cNvPr>
        <xdr:cNvSpPr txBox="1"/>
      </xdr:nvSpPr>
      <xdr:spPr>
        <a:xfrm>
          <a:off x="18421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3065</xdr:rowOff>
    </xdr:from>
    <xdr:ext cx="469744" cy="259045"/>
    <xdr:sp macro="" textlink="">
      <xdr:nvSpPr>
        <xdr:cNvPr id="515" name="n_1mainValue【保健センター・保健所】&#10;一人当たり面積">
          <a:extLst>
            <a:ext uri="{FF2B5EF4-FFF2-40B4-BE49-F238E27FC236}">
              <a16:creationId xmlns:a16="http://schemas.microsoft.com/office/drawing/2014/main" id="{CFE3FA34-677E-4AA8-BBBB-2724ACF3E309}"/>
            </a:ext>
          </a:extLst>
        </xdr:cNvPr>
        <xdr:cNvSpPr txBox="1"/>
      </xdr:nvSpPr>
      <xdr:spPr>
        <a:xfrm>
          <a:off x="210757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3065</xdr:rowOff>
    </xdr:from>
    <xdr:ext cx="469744" cy="259045"/>
    <xdr:sp macro="" textlink="">
      <xdr:nvSpPr>
        <xdr:cNvPr id="516" name="n_2mainValue【保健センター・保健所】&#10;一人当たり面積">
          <a:extLst>
            <a:ext uri="{FF2B5EF4-FFF2-40B4-BE49-F238E27FC236}">
              <a16:creationId xmlns:a16="http://schemas.microsoft.com/office/drawing/2014/main" id="{BB608D12-9880-49ED-8745-E4309AD13930}"/>
            </a:ext>
          </a:extLst>
        </xdr:cNvPr>
        <xdr:cNvSpPr txBox="1"/>
      </xdr:nvSpPr>
      <xdr:spPr>
        <a:xfrm>
          <a:off x="20199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7637</xdr:rowOff>
    </xdr:from>
    <xdr:ext cx="469744" cy="259045"/>
    <xdr:sp macro="" textlink="">
      <xdr:nvSpPr>
        <xdr:cNvPr id="517" name="n_3mainValue【保健センター・保健所】&#10;一人当たり面積">
          <a:extLst>
            <a:ext uri="{FF2B5EF4-FFF2-40B4-BE49-F238E27FC236}">
              <a16:creationId xmlns:a16="http://schemas.microsoft.com/office/drawing/2014/main" id="{D4D63B9C-F7A3-4C83-B456-529FC6228E2E}"/>
            </a:ext>
          </a:extLst>
        </xdr:cNvPr>
        <xdr:cNvSpPr txBox="1"/>
      </xdr:nvSpPr>
      <xdr:spPr>
        <a:xfrm>
          <a:off x="193104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12209</xdr:rowOff>
    </xdr:from>
    <xdr:ext cx="469744" cy="259045"/>
    <xdr:sp macro="" textlink="">
      <xdr:nvSpPr>
        <xdr:cNvPr id="518" name="n_4mainValue【保健センター・保健所】&#10;一人当たり面積">
          <a:extLst>
            <a:ext uri="{FF2B5EF4-FFF2-40B4-BE49-F238E27FC236}">
              <a16:creationId xmlns:a16="http://schemas.microsoft.com/office/drawing/2014/main" id="{F90A692A-E7FB-4B90-9B89-2C64CF39878C}"/>
            </a:ext>
          </a:extLst>
        </xdr:cNvPr>
        <xdr:cNvSpPr txBox="1"/>
      </xdr:nvSpPr>
      <xdr:spPr>
        <a:xfrm>
          <a:off x="18421427" y="108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9" name="正方形/長方形 518">
          <a:extLst>
            <a:ext uri="{FF2B5EF4-FFF2-40B4-BE49-F238E27FC236}">
              <a16:creationId xmlns:a16="http://schemas.microsoft.com/office/drawing/2014/main" id="{42884F16-E788-43D0-B08B-26E7284AD8C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0" name="正方形/長方形 519">
          <a:extLst>
            <a:ext uri="{FF2B5EF4-FFF2-40B4-BE49-F238E27FC236}">
              <a16:creationId xmlns:a16="http://schemas.microsoft.com/office/drawing/2014/main" id="{11A083E6-1618-4EBC-AA9B-C0446C9FAE9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1" name="正方形/長方形 520">
          <a:extLst>
            <a:ext uri="{FF2B5EF4-FFF2-40B4-BE49-F238E27FC236}">
              <a16:creationId xmlns:a16="http://schemas.microsoft.com/office/drawing/2014/main" id="{4945206C-4A31-464F-B340-0D9B7E48A88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2" name="正方形/長方形 521">
          <a:extLst>
            <a:ext uri="{FF2B5EF4-FFF2-40B4-BE49-F238E27FC236}">
              <a16:creationId xmlns:a16="http://schemas.microsoft.com/office/drawing/2014/main" id="{AD56F792-9B7A-4739-B2FC-082D7ACBBFD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3" name="正方形/長方形 522">
          <a:extLst>
            <a:ext uri="{FF2B5EF4-FFF2-40B4-BE49-F238E27FC236}">
              <a16:creationId xmlns:a16="http://schemas.microsoft.com/office/drawing/2014/main" id="{7C597513-6600-4C7F-9EC3-3E5F8C744B7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4" name="正方形/長方形 523">
          <a:extLst>
            <a:ext uri="{FF2B5EF4-FFF2-40B4-BE49-F238E27FC236}">
              <a16:creationId xmlns:a16="http://schemas.microsoft.com/office/drawing/2014/main" id="{C507B4DF-691C-48B2-B877-1D47278AA5D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5" name="正方形/長方形 524">
          <a:extLst>
            <a:ext uri="{FF2B5EF4-FFF2-40B4-BE49-F238E27FC236}">
              <a16:creationId xmlns:a16="http://schemas.microsoft.com/office/drawing/2014/main" id="{C40D0603-465F-4A0C-9F26-8AB91480A59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6" name="正方形/長方形 525">
          <a:extLst>
            <a:ext uri="{FF2B5EF4-FFF2-40B4-BE49-F238E27FC236}">
              <a16:creationId xmlns:a16="http://schemas.microsoft.com/office/drawing/2014/main" id="{FFE01227-0E11-4FB1-A5F6-5A488D8E82C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7" name="テキスト ボックス 526">
          <a:extLst>
            <a:ext uri="{FF2B5EF4-FFF2-40B4-BE49-F238E27FC236}">
              <a16:creationId xmlns:a16="http://schemas.microsoft.com/office/drawing/2014/main" id="{2AE2C0A3-839A-4223-AF21-2411BB8E002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8" name="直線コネクタ 527">
          <a:extLst>
            <a:ext uri="{FF2B5EF4-FFF2-40B4-BE49-F238E27FC236}">
              <a16:creationId xmlns:a16="http://schemas.microsoft.com/office/drawing/2014/main" id="{B473990E-35E5-4F9F-94D6-4F1E5E33CA4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9" name="テキスト ボックス 528">
          <a:extLst>
            <a:ext uri="{FF2B5EF4-FFF2-40B4-BE49-F238E27FC236}">
              <a16:creationId xmlns:a16="http://schemas.microsoft.com/office/drawing/2014/main" id="{A2882629-35D5-417B-BD15-148207EF7B2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0" name="直線コネクタ 529">
          <a:extLst>
            <a:ext uri="{FF2B5EF4-FFF2-40B4-BE49-F238E27FC236}">
              <a16:creationId xmlns:a16="http://schemas.microsoft.com/office/drawing/2014/main" id="{E4757A92-A1C9-4A2C-AEEA-5AA46F6B0591}"/>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1" name="テキスト ボックス 530">
          <a:extLst>
            <a:ext uri="{FF2B5EF4-FFF2-40B4-BE49-F238E27FC236}">
              <a16:creationId xmlns:a16="http://schemas.microsoft.com/office/drawing/2014/main" id="{3BC118C4-E72C-47A3-B035-C57845E06FE5}"/>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2" name="直線コネクタ 531">
          <a:extLst>
            <a:ext uri="{FF2B5EF4-FFF2-40B4-BE49-F238E27FC236}">
              <a16:creationId xmlns:a16="http://schemas.microsoft.com/office/drawing/2014/main" id="{825F7635-9F8C-435A-81EF-9EAE4BDEB609}"/>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3" name="テキスト ボックス 532">
          <a:extLst>
            <a:ext uri="{FF2B5EF4-FFF2-40B4-BE49-F238E27FC236}">
              <a16:creationId xmlns:a16="http://schemas.microsoft.com/office/drawing/2014/main" id="{3C2D2851-64CD-4277-B3E0-0EF093B63E2B}"/>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4" name="直線コネクタ 533">
          <a:extLst>
            <a:ext uri="{FF2B5EF4-FFF2-40B4-BE49-F238E27FC236}">
              <a16:creationId xmlns:a16="http://schemas.microsoft.com/office/drawing/2014/main" id="{20AB812D-BE07-43EF-8F45-B2151C576C97}"/>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5" name="テキスト ボックス 534">
          <a:extLst>
            <a:ext uri="{FF2B5EF4-FFF2-40B4-BE49-F238E27FC236}">
              <a16:creationId xmlns:a16="http://schemas.microsoft.com/office/drawing/2014/main" id="{B542BA94-531E-4AB8-84F1-21F7687E68EA}"/>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6" name="直線コネクタ 535">
          <a:extLst>
            <a:ext uri="{FF2B5EF4-FFF2-40B4-BE49-F238E27FC236}">
              <a16:creationId xmlns:a16="http://schemas.microsoft.com/office/drawing/2014/main" id="{639B4582-0849-457A-B1B3-2F1291F835D5}"/>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7" name="テキスト ボックス 536">
          <a:extLst>
            <a:ext uri="{FF2B5EF4-FFF2-40B4-BE49-F238E27FC236}">
              <a16:creationId xmlns:a16="http://schemas.microsoft.com/office/drawing/2014/main" id="{9C82F2B8-F45F-482C-A565-F82884D99CDC}"/>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8" name="直線コネクタ 537">
          <a:extLst>
            <a:ext uri="{FF2B5EF4-FFF2-40B4-BE49-F238E27FC236}">
              <a16:creationId xmlns:a16="http://schemas.microsoft.com/office/drawing/2014/main" id="{7C346018-CE67-4985-AF10-CE3DD4CF943B}"/>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39" name="テキスト ボックス 538">
          <a:extLst>
            <a:ext uri="{FF2B5EF4-FFF2-40B4-BE49-F238E27FC236}">
              <a16:creationId xmlns:a16="http://schemas.microsoft.com/office/drawing/2014/main" id="{443D3270-9A9A-4774-84B3-0342BF704D62}"/>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0" name="直線コネクタ 539">
          <a:extLst>
            <a:ext uri="{FF2B5EF4-FFF2-40B4-BE49-F238E27FC236}">
              <a16:creationId xmlns:a16="http://schemas.microsoft.com/office/drawing/2014/main" id="{7C72FB58-CC60-493F-A056-CECCCB2DC77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1" name="テキスト ボックス 540">
          <a:extLst>
            <a:ext uri="{FF2B5EF4-FFF2-40B4-BE49-F238E27FC236}">
              <a16:creationId xmlns:a16="http://schemas.microsoft.com/office/drawing/2014/main" id="{4D84C133-9F14-497B-9DEF-7AC1AA1FC95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2" name="【消防施設】&#10;有形固定資産減価償却率グラフ枠">
          <a:extLst>
            <a:ext uri="{FF2B5EF4-FFF2-40B4-BE49-F238E27FC236}">
              <a16:creationId xmlns:a16="http://schemas.microsoft.com/office/drawing/2014/main" id="{871C75E4-2D00-4117-9BBF-CFA133B4352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81914</xdr:rowOff>
    </xdr:from>
    <xdr:to>
      <xdr:col>85</xdr:col>
      <xdr:colOff>126364</xdr:colOff>
      <xdr:row>86</xdr:row>
      <xdr:rowOff>114300</xdr:rowOff>
    </xdr:to>
    <xdr:cxnSp macro="">
      <xdr:nvCxnSpPr>
        <xdr:cNvPr id="543" name="直線コネクタ 542">
          <a:extLst>
            <a:ext uri="{FF2B5EF4-FFF2-40B4-BE49-F238E27FC236}">
              <a16:creationId xmlns:a16="http://schemas.microsoft.com/office/drawing/2014/main" id="{C5C81D05-0D9A-40B5-B8D2-B5C26D02F671}"/>
            </a:ext>
          </a:extLst>
        </xdr:cNvPr>
        <xdr:cNvCxnSpPr/>
      </xdr:nvCxnSpPr>
      <xdr:spPr>
        <a:xfrm flipV="1">
          <a:off x="16318864" y="13455014"/>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44" name="【消防施設】&#10;有形固定資産減価償却率最小値テキスト">
          <a:extLst>
            <a:ext uri="{FF2B5EF4-FFF2-40B4-BE49-F238E27FC236}">
              <a16:creationId xmlns:a16="http://schemas.microsoft.com/office/drawing/2014/main" id="{028031B8-C4A1-407F-96DD-ACFED6C6129D}"/>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45" name="直線コネクタ 544">
          <a:extLst>
            <a:ext uri="{FF2B5EF4-FFF2-40B4-BE49-F238E27FC236}">
              <a16:creationId xmlns:a16="http://schemas.microsoft.com/office/drawing/2014/main" id="{B696F809-86A1-457B-8E9D-89EC2CE82A07}"/>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28591</xdr:rowOff>
    </xdr:from>
    <xdr:ext cx="405111" cy="259045"/>
    <xdr:sp macro="" textlink="">
      <xdr:nvSpPr>
        <xdr:cNvPr id="546" name="【消防施設】&#10;有形固定資産減価償却率最大値テキスト">
          <a:extLst>
            <a:ext uri="{FF2B5EF4-FFF2-40B4-BE49-F238E27FC236}">
              <a16:creationId xmlns:a16="http://schemas.microsoft.com/office/drawing/2014/main" id="{77A89CD7-D511-467C-AA2F-9F160F70D81B}"/>
            </a:ext>
          </a:extLst>
        </xdr:cNvPr>
        <xdr:cNvSpPr txBox="1"/>
      </xdr:nvSpPr>
      <xdr:spPr>
        <a:xfrm>
          <a:off x="16357600" y="1323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81914</xdr:rowOff>
    </xdr:from>
    <xdr:to>
      <xdr:col>86</xdr:col>
      <xdr:colOff>25400</xdr:colOff>
      <xdr:row>78</xdr:row>
      <xdr:rowOff>81914</xdr:rowOff>
    </xdr:to>
    <xdr:cxnSp macro="">
      <xdr:nvCxnSpPr>
        <xdr:cNvPr id="547" name="直線コネクタ 546">
          <a:extLst>
            <a:ext uri="{FF2B5EF4-FFF2-40B4-BE49-F238E27FC236}">
              <a16:creationId xmlns:a16="http://schemas.microsoft.com/office/drawing/2014/main" id="{7A8E55FF-89BF-4076-8901-787AE60C2809}"/>
            </a:ext>
          </a:extLst>
        </xdr:cNvPr>
        <xdr:cNvCxnSpPr/>
      </xdr:nvCxnSpPr>
      <xdr:spPr>
        <a:xfrm>
          <a:off x="16230600" y="1345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139716</xdr:rowOff>
    </xdr:from>
    <xdr:ext cx="405111" cy="259045"/>
    <xdr:sp macro="" textlink="">
      <xdr:nvSpPr>
        <xdr:cNvPr id="548" name="【消防施設】&#10;有形固定資産減価償却率平均値テキスト">
          <a:extLst>
            <a:ext uri="{FF2B5EF4-FFF2-40B4-BE49-F238E27FC236}">
              <a16:creationId xmlns:a16="http://schemas.microsoft.com/office/drawing/2014/main" id="{B62E0DFD-2341-4B90-AC9E-5D470D26A5E5}"/>
            </a:ext>
          </a:extLst>
        </xdr:cNvPr>
        <xdr:cNvSpPr txBox="1"/>
      </xdr:nvSpPr>
      <xdr:spPr>
        <a:xfrm>
          <a:off x="16357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549" name="フローチャート: 判断 548">
          <a:extLst>
            <a:ext uri="{FF2B5EF4-FFF2-40B4-BE49-F238E27FC236}">
              <a16:creationId xmlns:a16="http://schemas.microsoft.com/office/drawing/2014/main" id="{89634CB0-CC10-4823-BDBF-B96DF650A83D}"/>
            </a:ext>
          </a:extLst>
        </xdr:cNvPr>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27305</xdr:rowOff>
    </xdr:from>
    <xdr:to>
      <xdr:col>81</xdr:col>
      <xdr:colOff>101600</xdr:colOff>
      <xdr:row>81</xdr:row>
      <xdr:rowOff>128905</xdr:rowOff>
    </xdr:to>
    <xdr:sp macro="" textlink="">
      <xdr:nvSpPr>
        <xdr:cNvPr id="550" name="フローチャート: 判断 549">
          <a:extLst>
            <a:ext uri="{FF2B5EF4-FFF2-40B4-BE49-F238E27FC236}">
              <a16:creationId xmlns:a16="http://schemas.microsoft.com/office/drawing/2014/main" id="{2FC889AB-0AB2-4645-9468-B9BD621591F4}"/>
            </a:ext>
          </a:extLst>
        </xdr:cNvPr>
        <xdr:cNvSpPr/>
      </xdr:nvSpPr>
      <xdr:spPr>
        <a:xfrm>
          <a:off x="15430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90170</xdr:rowOff>
    </xdr:from>
    <xdr:to>
      <xdr:col>76</xdr:col>
      <xdr:colOff>165100</xdr:colOff>
      <xdr:row>82</xdr:row>
      <xdr:rowOff>20320</xdr:rowOff>
    </xdr:to>
    <xdr:sp macro="" textlink="">
      <xdr:nvSpPr>
        <xdr:cNvPr id="551" name="フローチャート: 判断 550">
          <a:extLst>
            <a:ext uri="{FF2B5EF4-FFF2-40B4-BE49-F238E27FC236}">
              <a16:creationId xmlns:a16="http://schemas.microsoft.com/office/drawing/2014/main" id="{0346354C-2604-42CD-9CFC-7CA378864604}"/>
            </a:ext>
          </a:extLst>
        </xdr:cNvPr>
        <xdr:cNvSpPr/>
      </xdr:nvSpPr>
      <xdr:spPr>
        <a:xfrm>
          <a:off x="14541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50164</xdr:rowOff>
    </xdr:from>
    <xdr:to>
      <xdr:col>72</xdr:col>
      <xdr:colOff>38100</xdr:colOff>
      <xdr:row>81</xdr:row>
      <xdr:rowOff>151764</xdr:rowOff>
    </xdr:to>
    <xdr:sp macro="" textlink="">
      <xdr:nvSpPr>
        <xdr:cNvPr id="552" name="フローチャート: 判断 551">
          <a:extLst>
            <a:ext uri="{FF2B5EF4-FFF2-40B4-BE49-F238E27FC236}">
              <a16:creationId xmlns:a16="http://schemas.microsoft.com/office/drawing/2014/main" id="{A9647B15-A6E5-4AF0-A1A2-190C1EA8C578}"/>
            </a:ext>
          </a:extLst>
        </xdr:cNvPr>
        <xdr:cNvSpPr/>
      </xdr:nvSpPr>
      <xdr:spPr>
        <a:xfrm>
          <a:off x="13652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160655</xdr:rowOff>
    </xdr:from>
    <xdr:to>
      <xdr:col>67</xdr:col>
      <xdr:colOff>101600</xdr:colOff>
      <xdr:row>81</xdr:row>
      <xdr:rowOff>90805</xdr:rowOff>
    </xdr:to>
    <xdr:sp macro="" textlink="">
      <xdr:nvSpPr>
        <xdr:cNvPr id="553" name="フローチャート: 判断 552">
          <a:extLst>
            <a:ext uri="{FF2B5EF4-FFF2-40B4-BE49-F238E27FC236}">
              <a16:creationId xmlns:a16="http://schemas.microsoft.com/office/drawing/2014/main" id="{6533EA2B-EDFC-4764-BEDD-B655B271AAEC}"/>
            </a:ext>
          </a:extLst>
        </xdr:cNvPr>
        <xdr:cNvSpPr/>
      </xdr:nvSpPr>
      <xdr:spPr>
        <a:xfrm>
          <a:off x="12763500" y="1387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4" name="テキスト ボックス 553">
          <a:extLst>
            <a:ext uri="{FF2B5EF4-FFF2-40B4-BE49-F238E27FC236}">
              <a16:creationId xmlns:a16="http://schemas.microsoft.com/office/drawing/2014/main" id="{4131BC79-4AB2-4411-BC72-1665700C929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5" name="テキスト ボックス 554">
          <a:extLst>
            <a:ext uri="{FF2B5EF4-FFF2-40B4-BE49-F238E27FC236}">
              <a16:creationId xmlns:a16="http://schemas.microsoft.com/office/drawing/2014/main" id="{BA42EECB-487E-4FD2-A213-0A9B80C720A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6" name="テキスト ボックス 555">
          <a:extLst>
            <a:ext uri="{FF2B5EF4-FFF2-40B4-BE49-F238E27FC236}">
              <a16:creationId xmlns:a16="http://schemas.microsoft.com/office/drawing/2014/main" id="{3F992F60-B7A3-48CC-965B-F2EFDD08EB8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9DA49882-A61C-4A48-86ED-721243B8A34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184CBBBA-67DB-480B-9AD1-91B17FAF52E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80645</xdr:rowOff>
    </xdr:from>
    <xdr:to>
      <xdr:col>85</xdr:col>
      <xdr:colOff>177800</xdr:colOff>
      <xdr:row>84</xdr:row>
      <xdr:rowOff>10795</xdr:rowOff>
    </xdr:to>
    <xdr:sp macro="" textlink="">
      <xdr:nvSpPr>
        <xdr:cNvPr id="559" name="楕円 558">
          <a:extLst>
            <a:ext uri="{FF2B5EF4-FFF2-40B4-BE49-F238E27FC236}">
              <a16:creationId xmlns:a16="http://schemas.microsoft.com/office/drawing/2014/main" id="{5AFF246E-A1B9-40C0-AF3A-0143C8719D40}"/>
            </a:ext>
          </a:extLst>
        </xdr:cNvPr>
        <xdr:cNvSpPr/>
      </xdr:nvSpPr>
      <xdr:spPr>
        <a:xfrm>
          <a:off x="16268700" y="1431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59072</xdr:rowOff>
    </xdr:from>
    <xdr:ext cx="405111" cy="259045"/>
    <xdr:sp macro="" textlink="">
      <xdr:nvSpPr>
        <xdr:cNvPr id="560" name="【消防施設】&#10;有形固定資産減価償却率該当値テキスト">
          <a:extLst>
            <a:ext uri="{FF2B5EF4-FFF2-40B4-BE49-F238E27FC236}">
              <a16:creationId xmlns:a16="http://schemas.microsoft.com/office/drawing/2014/main" id="{802CDB66-70ED-4D58-B0B5-9A68DC634004}"/>
            </a:ext>
          </a:extLst>
        </xdr:cNvPr>
        <xdr:cNvSpPr txBox="1"/>
      </xdr:nvSpPr>
      <xdr:spPr>
        <a:xfrm>
          <a:off x="16357600" y="1428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67311</xdr:rowOff>
    </xdr:from>
    <xdr:to>
      <xdr:col>81</xdr:col>
      <xdr:colOff>101600</xdr:colOff>
      <xdr:row>83</xdr:row>
      <xdr:rowOff>168911</xdr:rowOff>
    </xdr:to>
    <xdr:sp macro="" textlink="">
      <xdr:nvSpPr>
        <xdr:cNvPr id="561" name="楕円 560">
          <a:extLst>
            <a:ext uri="{FF2B5EF4-FFF2-40B4-BE49-F238E27FC236}">
              <a16:creationId xmlns:a16="http://schemas.microsoft.com/office/drawing/2014/main" id="{43D23A50-F561-417F-8AB7-13AE19ACB285}"/>
            </a:ext>
          </a:extLst>
        </xdr:cNvPr>
        <xdr:cNvSpPr/>
      </xdr:nvSpPr>
      <xdr:spPr>
        <a:xfrm>
          <a:off x="15430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118111</xdr:rowOff>
    </xdr:from>
    <xdr:to>
      <xdr:col>85</xdr:col>
      <xdr:colOff>127000</xdr:colOff>
      <xdr:row>83</xdr:row>
      <xdr:rowOff>131445</xdr:rowOff>
    </xdr:to>
    <xdr:cxnSp macro="">
      <xdr:nvCxnSpPr>
        <xdr:cNvPr id="562" name="直線コネクタ 561">
          <a:extLst>
            <a:ext uri="{FF2B5EF4-FFF2-40B4-BE49-F238E27FC236}">
              <a16:creationId xmlns:a16="http://schemas.microsoft.com/office/drawing/2014/main" id="{9AD56517-C1EA-4D53-85F8-6F93248A8F16}"/>
            </a:ext>
          </a:extLst>
        </xdr:cNvPr>
        <xdr:cNvCxnSpPr/>
      </xdr:nvCxnSpPr>
      <xdr:spPr>
        <a:xfrm>
          <a:off x="15481300" y="14348461"/>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42545</xdr:rowOff>
    </xdr:from>
    <xdr:to>
      <xdr:col>76</xdr:col>
      <xdr:colOff>165100</xdr:colOff>
      <xdr:row>83</xdr:row>
      <xdr:rowOff>144145</xdr:rowOff>
    </xdr:to>
    <xdr:sp macro="" textlink="">
      <xdr:nvSpPr>
        <xdr:cNvPr id="563" name="楕円 562">
          <a:extLst>
            <a:ext uri="{FF2B5EF4-FFF2-40B4-BE49-F238E27FC236}">
              <a16:creationId xmlns:a16="http://schemas.microsoft.com/office/drawing/2014/main" id="{E69B2097-A751-4AE8-AE3D-17D86E0B6B5A}"/>
            </a:ext>
          </a:extLst>
        </xdr:cNvPr>
        <xdr:cNvSpPr/>
      </xdr:nvSpPr>
      <xdr:spPr>
        <a:xfrm>
          <a:off x="14541500" y="1427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93345</xdr:rowOff>
    </xdr:from>
    <xdr:to>
      <xdr:col>81</xdr:col>
      <xdr:colOff>50800</xdr:colOff>
      <xdr:row>83</xdr:row>
      <xdr:rowOff>118111</xdr:rowOff>
    </xdr:to>
    <xdr:cxnSp macro="">
      <xdr:nvCxnSpPr>
        <xdr:cNvPr id="564" name="直線コネクタ 563">
          <a:extLst>
            <a:ext uri="{FF2B5EF4-FFF2-40B4-BE49-F238E27FC236}">
              <a16:creationId xmlns:a16="http://schemas.microsoft.com/office/drawing/2014/main" id="{EAAC8968-11C9-48D9-8CEE-442DFE87153E}"/>
            </a:ext>
          </a:extLst>
        </xdr:cNvPr>
        <xdr:cNvCxnSpPr/>
      </xdr:nvCxnSpPr>
      <xdr:spPr>
        <a:xfrm>
          <a:off x="14592300" y="14323695"/>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88264</xdr:rowOff>
    </xdr:from>
    <xdr:to>
      <xdr:col>72</xdr:col>
      <xdr:colOff>38100</xdr:colOff>
      <xdr:row>84</xdr:row>
      <xdr:rowOff>18414</xdr:rowOff>
    </xdr:to>
    <xdr:sp macro="" textlink="">
      <xdr:nvSpPr>
        <xdr:cNvPr id="565" name="楕円 564">
          <a:extLst>
            <a:ext uri="{FF2B5EF4-FFF2-40B4-BE49-F238E27FC236}">
              <a16:creationId xmlns:a16="http://schemas.microsoft.com/office/drawing/2014/main" id="{638FA463-62BD-41EB-AC21-59065AEA1D52}"/>
            </a:ext>
          </a:extLst>
        </xdr:cNvPr>
        <xdr:cNvSpPr/>
      </xdr:nvSpPr>
      <xdr:spPr>
        <a:xfrm>
          <a:off x="13652500" y="1431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93345</xdr:rowOff>
    </xdr:from>
    <xdr:to>
      <xdr:col>76</xdr:col>
      <xdr:colOff>114300</xdr:colOff>
      <xdr:row>83</xdr:row>
      <xdr:rowOff>139064</xdr:rowOff>
    </xdr:to>
    <xdr:cxnSp macro="">
      <xdr:nvCxnSpPr>
        <xdr:cNvPr id="566" name="直線コネクタ 565">
          <a:extLst>
            <a:ext uri="{FF2B5EF4-FFF2-40B4-BE49-F238E27FC236}">
              <a16:creationId xmlns:a16="http://schemas.microsoft.com/office/drawing/2014/main" id="{67420323-6FF2-40E0-8D35-030266649FCB}"/>
            </a:ext>
          </a:extLst>
        </xdr:cNvPr>
        <xdr:cNvCxnSpPr/>
      </xdr:nvCxnSpPr>
      <xdr:spPr>
        <a:xfrm flipV="1">
          <a:off x="13703300" y="1432369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107314</xdr:rowOff>
    </xdr:from>
    <xdr:to>
      <xdr:col>67</xdr:col>
      <xdr:colOff>101600</xdr:colOff>
      <xdr:row>80</xdr:row>
      <xdr:rowOff>37464</xdr:rowOff>
    </xdr:to>
    <xdr:sp macro="" textlink="">
      <xdr:nvSpPr>
        <xdr:cNvPr id="567" name="楕円 566">
          <a:extLst>
            <a:ext uri="{FF2B5EF4-FFF2-40B4-BE49-F238E27FC236}">
              <a16:creationId xmlns:a16="http://schemas.microsoft.com/office/drawing/2014/main" id="{B50092C8-5B03-44E7-99BD-D5EECF0DBC3C}"/>
            </a:ext>
          </a:extLst>
        </xdr:cNvPr>
        <xdr:cNvSpPr/>
      </xdr:nvSpPr>
      <xdr:spPr>
        <a:xfrm>
          <a:off x="12763500" y="1365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158114</xdr:rowOff>
    </xdr:from>
    <xdr:to>
      <xdr:col>71</xdr:col>
      <xdr:colOff>177800</xdr:colOff>
      <xdr:row>83</xdr:row>
      <xdr:rowOff>139064</xdr:rowOff>
    </xdr:to>
    <xdr:cxnSp macro="">
      <xdr:nvCxnSpPr>
        <xdr:cNvPr id="568" name="直線コネクタ 567">
          <a:extLst>
            <a:ext uri="{FF2B5EF4-FFF2-40B4-BE49-F238E27FC236}">
              <a16:creationId xmlns:a16="http://schemas.microsoft.com/office/drawing/2014/main" id="{22549337-FC1D-42C2-AFF6-3B176FFA356A}"/>
            </a:ext>
          </a:extLst>
        </xdr:cNvPr>
        <xdr:cNvCxnSpPr/>
      </xdr:nvCxnSpPr>
      <xdr:spPr>
        <a:xfrm>
          <a:off x="12814300" y="13702664"/>
          <a:ext cx="889000" cy="66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145432</xdr:rowOff>
    </xdr:from>
    <xdr:ext cx="405111" cy="259045"/>
    <xdr:sp macro="" textlink="">
      <xdr:nvSpPr>
        <xdr:cNvPr id="569" name="n_1aveValue【消防施設】&#10;有形固定資産減価償却率">
          <a:extLst>
            <a:ext uri="{FF2B5EF4-FFF2-40B4-BE49-F238E27FC236}">
              <a16:creationId xmlns:a16="http://schemas.microsoft.com/office/drawing/2014/main" id="{1009774A-007D-46F8-9DF1-4D33EC173E77}"/>
            </a:ext>
          </a:extLst>
        </xdr:cNvPr>
        <xdr:cNvSpPr txBox="1"/>
      </xdr:nvSpPr>
      <xdr:spPr>
        <a:xfrm>
          <a:off x="152660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36847</xdr:rowOff>
    </xdr:from>
    <xdr:ext cx="405111" cy="259045"/>
    <xdr:sp macro="" textlink="">
      <xdr:nvSpPr>
        <xdr:cNvPr id="570" name="n_2aveValue【消防施設】&#10;有形固定資産減価償却率">
          <a:extLst>
            <a:ext uri="{FF2B5EF4-FFF2-40B4-BE49-F238E27FC236}">
              <a16:creationId xmlns:a16="http://schemas.microsoft.com/office/drawing/2014/main" id="{38A434F2-A4E0-437F-859B-F633C3DC53A4}"/>
            </a:ext>
          </a:extLst>
        </xdr:cNvPr>
        <xdr:cNvSpPr txBox="1"/>
      </xdr:nvSpPr>
      <xdr:spPr>
        <a:xfrm>
          <a:off x="14389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168291</xdr:rowOff>
    </xdr:from>
    <xdr:ext cx="405111" cy="259045"/>
    <xdr:sp macro="" textlink="">
      <xdr:nvSpPr>
        <xdr:cNvPr id="571" name="n_3aveValue【消防施設】&#10;有形固定資産減価償却率">
          <a:extLst>
            <a:ext uri="{FF2B5EF4-FFF2-40B4-BE49-F238E27FC236}">
              <a16:creationId xmlns:a16="http://schemas.microsoft.com/office/drawing/2014/main" id="{073F2788-A702-47BD-92ED-0BD495AFD7C1}"/>
            </a:ext>
          </a:extLst>
        </xdr:cNvPr>
        <xdr:cNvSpPr txBox="1"/>
      </xdr:nvSpPr>
      <xdr:spPr>
        <a:xfrm>
          <a:off x="135007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81932</xdr:rowOff>
    </xdr:from>
    <xdr:ext cx="405111" cy="259045"/>
    <xdr:sp macro="" textlink="">
      <xdr:nvSpPr>
        <xdr:cNvPr id="572" name="n_4aveValue【消防施設】&#10;有形固定資産減価償却率">
          <a:extLst>
            <a:ext uri="{FF2B5EF4-FFF2-40B4-BE49-F238E27FC236}">
              <a16:creationId xmlns:a16="http://schemas.microsoft.com/office/drawing/2014/main" id="{39995710-3BB8-4572-8DD5-2B12AB7D0976}"/>
            </a:ext>
          </a:extLst>
        </xdr:cNvPr>
        <xdr:cNvSpPr txBox="1"/>
      </xdr:nvSpPr>
      <xdr:spPr>
        <a:xfrm>
          <a:off x="12611744" y="1396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160038</xdr:rowOff>
    </xdr:from>
    <xdr:ext cx="405111" cy="259045"/>
    <xdr:sp macro="" textlink="">
      <xdr:nvSpPr>
        <xdr:cNvPr id="573" name="n_1mainValue【消防施設】&#10;有形固定資産減価償却率">
          <a:extLst>
            <a:ext uri="{FF2B5EF4-FFF2-40B4-BE49-F238E27FC236}">
              <a16:creationId xmlns:a16="http://schemas.microsoft.com/office/drawing/2014/main" id="{FE6F7801-5CD2-4091-8C02-FD8BB2108CDE}"/>
            </a:ext>
          </a:extLst>
        </xdr:cNvPr>
        <xdr:cNvSpPr txBox="1"/>
      </xdr:nvSpPr>
      <xdr:spPr>
        <a:xfrm>
          <a:off x="152660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135272</xdr:rowOff>
    </xdr:from>
    <xdr:ext cx="405111" cy="259045"/>
    <xdr:sp macro="" textlink="">
      <xdr:nvSpPr>
        <xdr:cNvPr id="574" name="n_2mainValue【消防施設】&#10;有形固定資産減価償却率">
          <a:extLst>
            <a:ext uri="{FF2B5EF4-FFF2-40B4-BE49-F238E27FC236}">
              <a16:creationId xmlns:a16="http://schemas.microsoft.com/office/drawing/2014/main" id="{CF8632EE-D6BD-42DE-A71B-D33FF392CD23}"/>
            </a:ext>
          </a:extLst>
        </xdr:cNvPr>
        <xdr:cNvSpPr txBox="1"/>
      </xdr:nvSpPr>
      <xdr:spPr>
        <a:xfrm>
          <a:off x="14389744"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9541</xdr:rowOff>
    </xdr:from>
    <xdr:ext cx="405111" cy="259045"/>
    <xdr:sp macro="" textlink="">
      <xdr:nvSpPr>
        <xdr:cNvPr id="575" name="n_3mainValue【消防施設】&#10;有形固定資産減価償却率">
          <a:extLst>
            <a:ext uri="{FF2B5EF4-FFF2-40B4-BE49-F238E27FC236}">
              <a16:creationId xmlns:a16="http://schemas.microsoft.com/office/drawing/2014/main" id="{83855AAB-DC6C-4B78-92DB-65BBD699FFA1}"/>
            </a:ext>
          </a:extLst>
        </xdr:cNvPr>
        <xdr:cNvSpPr txBox="1"/>
      </xdr:nvSpPr>
      <xdr:spPr>
        <a:xfrm>
          <a:off x="13500744" y="1441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53991</xdr:rowOff>
    </xdr:from>
    <xdr:ext cx="405111" cy="259045"/>
    <xdr:sp macro="" textlink="">
      <xdr:nvSpPr>
        <xdr:cNvPr id="576" name="n_4mainValue【消防施設】&#10;有形固定資産減価償却率">
          <a:extLst>
            <a:ext uri="{FF2B5EF4-FFF2-40B4-BE49-F238E27FC236}">
              <a16:creationId xmlns:a16="http://schemas.microsoft.com/office/drawing/2014/main" id="{5F5F2498-3378-43DC-ADB7-0331632EA609}"/>
            </a:ext>
          </a:extLst>
        </xdr:cNvPr>
        <xdr:cNvSpPr txBox="1"/>
      </xdr:nvSpPr>
      <xdr:spPr>
        <a:xfrm>
          <a:off x="12611744" y="1342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7" name="正方形/長方形 576">
          <a:extLst>
            <a:ext uri="{FF2B5EF4-FFF2-40B4-BE49-F238E27FC236}">
              <a16:creationId xmlns:a16="http://schemas.microsoft.com/office/drawing/2014/main" id="{6E201D74-B27C-407F-BB76-0ED51587880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8" name="正方形/長方形 577">
          <a:extLst>
            <a:ext uri="{FF2B5EF4-FFF2-40B4-BE49-F238E27FC236}">
              <a16:creationId xmlns:a16="http://schemas.microsoft.com/office/drawing/2014/main" id="{20CC2581-0454-4A30-B9EF-298B96A7FC4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9" name="正方形/長方形 578">
          <a:extLst>
            <a:ext uri="{FF2B5EF4-FFF2-40B4-BE49-F238E27FC236}">
              <a16:creationId xmlns:a16="http://schemas.microsoft.com/office/drawing/2014/main" id="{044174EF-1ACE-4DB8-983F-3CFCBAD33D3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0" name="正方形/長方形 579">
          <a:extLst>
            <a:ext uri="{FF2B5EF4-FFF2-40B4-BE49-F238E27FC236}">
              <a16:creationId xmlns:a16="http://schemas.microsoft.com/office/drawing/2014/main" id="{33E61639-8D75-4B58-922A-6607BB4A482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1" name="正方形/長方形 580">
          <a:extLst>
            <a:ext uri="{FF2B5EF4-FFF2-40B4-BE49-F238E27FC236}">
              <a16:creationId xmlns:a16="http://schemas.microsoft.com/office/drawing/2014/main" id="{55441CBE-8926-4F3F-BBCE-9988864FD3B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2" name="正方形/長方形 581">
          <a:extLst>
            <a:ext uri="{FF2B5EF4-FFF2-40B4-BE49-F238E27FC236}">
              <a16:creationId xmlns:a16="http://schemas.microsoft.com/office/drawing/2014/main" id="{01E3D08E-8931-495D-B020-D20124F5462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3" name="正方形/長方形 582">
          <a:extLst>
            <a:ext uri="{FF2B5EF4-FFF2-40B4-BE49-F238E27FC236}">
              <a16:creationId xmlns:a16="http://schemas.microsoft.com/office/drawing/2014/main" id="{2411E1CC-BF2F-458A-88FA-479C102EA11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4" name="正方形/長方形 583">
          <a:extLst>
            <a:ext uri="{FF2B5EF4-FFF2-40B4-BE49-F238E27FC236}">
              <a16:creationId xmlns:a16="http://schemas.microsoft.com/office/drawing/2014/main" id="{140523B3-88C7-493F-AEE5-598DA7358B5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5" name="テキスト ボックス 584">
          <a:extLst>
            <a:ext uri="{FF2B5EF4-FFF2-40B4-BE49-F238E27FC236}">
              <a16:creationId xmlns:a16="http://schemas.microsoft.com/office/drawing/2014/main" id="{7E0B7351-C39E-4C09-B42D-247ED3CB8EE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6" name="直線コネクタ 585">
          <a:extLst>
            <a:ext uri="{FF2B5EF4-FFF2-40B4-BE49-F238E27FC236}">
              <a16:creationId xmlns:a16="http://schemas.microsoft.com/office/drawing/2014/main" id="{26CAC0B4-DE3C-4247-B4AF-0D7E999EFD2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7" name="直線コネクタ 586">
          <a:extLst>
            <a:ext uri="{FF2B5EF4-FFF2-40B4-BE49-F238E27FC236}">
              <a16:creationId xmlns:a16="http://schemas.microsoft.com/office/drawing/2014/main" id="{B6BB558B-B0EE-43E3-88A0-DA1E1C91C65E}"/>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8" name="テキスト ボックス 587">
          <a:extLst>
            <a:ext uri="{FF2B5EF4-FFF2-40B4-BE49-F238E27FC236}">
              <a16:creationId xmlns:a16="http://schemas.microsoft.com/office/drawing/2014/main" id="{4CCBDB28-A5FF-4720-9BB7-216539764D6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9" name="直線コネクタ 588">
          <a:extLst>
            <a:ext uri="{FF2B5EF4-FFF2-40B4-BE49-F238E27FC236}">
              <a16:creationId xmlns:a16="http://schemas.microsoft.com/office/drawing/2014/main" id="{879A02C0-838C-4C6B-807D-49E400EB37B2}"/>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90" name="テキスト ボックス 589">
          <a:extLst>
            <a:ext uri="{FF2B5EF4-FFF2-40B4-BE49-F238E27FC236}">
              <a16:creationId xmlns:a16="http://schemas.microsoft.com/office/drawing/2014/main" id="{F30C2977-E7C1-47A1-865D-71708B72AA3C}"/>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91" name="直線コネクタ 590">
          <a:extLst>
            <a:ext uri="{FF2B5EF4-FFF2-40B4-BE49-F238E27FC236}">
              <a16:creationId xmlns:a16="http://schemas.microsoft.com/office/drawing/2014/main" id="{1352A026-AF31-4753-8BD2-D6919B3501D7}"/>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92" name="テキスト ボックス 591">
          <a:extLst>
            <a:ext uri="{FF2B5EF4-FFF2-40B4-BE49-F238E27FC236}">
              <a16:creationId xmlns:a16="http://schemas.microsoft.com/office/drawing/2014/main" id="{76163572-9F6C-4901-A661-4EEC7145A90D}"/>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3" name="直線コネクタ 592">
          <a:extLst>
            <a:ext uri="{FF2B5EF4-FFF2-40B4-BE49-F238E27FC236}">
              <a16:creationId xmlns:a16="http://schemas.microsoft.com/office/drawing/2014/main" id="{212F7443-01AF-4022-8A72-3CBE89F07DA5}"/>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94" name="テキスト ボックス 593">
          <a:extLst>
            <a:ext uri="{FF2B5EF4-FFF2-40B4-BE49-F238E27FC236}">
              <a16:creationId xmlns:a16="http://schemas.microsoft.com/office/drawing/2014/main" id="{77EA5616-9C1A-4F8E-BD1A-647556723B27}"/>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5" name="直線コネクタ 594">
          <a:extLst>
            <a:ext uri="{FF2B5EF4-FFF2-40B4-BE49-F238E27FC236}">
              <a16:creationId xmlns:a16="http://schemas.microsoft.com/office/drawing/2014/main" id="{2E86CD30-6C82-4F9D-8069-A50686793793}"/>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6" name="テキスト ボックス 595">
          <a:extLst>
            <a:ext uri="{FF2B5EF4-FFF2-40B4-BE49-F238E27FC236}">
              <a16:creationId xmlns:a16="http://schemas.microsoft.com/office/drawing/2014/main" id="{38FE7E1B-33A7-4C5F-8B0A-EBB62DD4C908}"/>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7" name="直線コネクタ 596">
          <a:extLst>
            <a:ext uri="{FF2B5EF4-FFF2-40B4-BE49-F238E27FC236}">
              <a16:creationId xmlns:a16="http://schemas.microsoft.com/office/drawing/2014/main" id="{604E602B-4222-4A70-B973-4E52C99AA509}"/>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8" name="テキスト ボックス 597">
          <a:extLst>
            <a:ext uri="{FF2B5EF4-FFF2-40B4-BE49-F238E27FC236}">
              <a16:creationId xmlns:a16="http://schemas.microsoft.com/office/drawing/2014/main" id="{FB30CA6C-57D9-479A-A891-6D4A7AC07BD5}"/>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9" name="直線コネクタ 598">
          <a:extLst>
            <a:ext uri="{FF2B5EF4-FFF2-40B4-BE49-F238E27FC236}">
              <a16:creationId xmlns:a16="http://schemas.microsoft.com/office/drawing/2014/main" id="{D338DA4B-E685-47E4-A04B-6A2BC0DDF2E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0" name="テキスト ボックス 599">
          <a:extLst>
            <a:ext uri="{FF2B5EF4-FFF2-40B4-BE49-F238E27FC236}">
              <a16:creationId xmlns:a16="http://schemas.microsoft.com/office/drawing/2014/main" id="{5AA483B0-AA6E-41F6-B70E-6064FBE04F1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1" name="【消防施設】&#10;一人当たり面積グラフ枠">
          <a:extLst>
            <a:ext uri="{FF2B5EF4-FFF2-40B4-BE49-F238E27FC236}">
              <a16:creationId xmlns:a16="http://schemas.microsoft.com/office/drawing/2014/main" id="{BA8CCDF4-FC1B-4C67-8AA8-16260F2402C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157299</xdr:rowOff>
    </xdr:from>
    <xdr:to>
      <xdr:col>116</xdr:col>
      <xdr:colOff>62864</xdr:colOff>
      <xdr:row>86</xdr:row>
      <xdr:rowOff>152400</xdr:rowOff>
    </xdr:to>
    <xdr:cxnSp macro="">
      <xdr:nvCxnSpPr>
        <xdr:cNvPr id="602" name="直線コネクタ 601">
          <a:extLst>
            <a:ext uri="{FF2B5EF4-FFF2-40B4-BE49-F238E27FC236}">
              <a16:creationId xmlns:a16="http://schemas.microsoft.com/office/drawing/2014/main" id="{DF5BD2BF-DA9C-4DDF-991A-59AD994C5643}"/>
            </a:ext>
          </a:extLst>
        </xdr:cNvPr>
        <xdr:cNvCxnSpPr/>
      </xdr:nvCxnSpPr>
      <xdr:spPr>
        <a:xfrm flipV="1">
          <a:off x="22160864" y="13358949"/>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156227</xdr:rowOff>
    </xdr:from>
    <xdr:ext cx="469744" cy="259045"/>
    <xdr:sp macro="" textlink="">
      <xdr:nvSpPr>
        <xdr:cNvPr id="603" name="【消防施設】&#10;一人当たり面積最小値テキスト">
          <a:extLst>
            <a:ext uri="{FF2B5EF4-FFF2-40B4-BE49-F238E27FC236}">
              <a16:creationId xmlns:a16="http://schemas.microsoft.com/office/drawing/2014/main" id="{062ABE8A-492B-4919-ABCB-EF295438BB48}"/>
            </a:ext>
          </a:extLst>
        </xdr:cNvPr>
        <xdr:cNvSpPr txBox="1"/>
      </xdr:nvSpPr>
      <xdr:spPr>
        <a:xfrm>
          <a:off x="22199600"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152400</xdr:rowOff>
    </xdr:from>
    <xdr:to>
      <xdr:col>116</xdr:col>
      <xdr:colOff>152400</xdr:colOff>
      <xdr:row>86</xdr:row>
      <xdr:rowOff>152400</xdr:rowOff>
    </xdr:to>
    <xdr:cxnSp macro="">
      <xdr:nvCxnSpPr>
        <xdr:cNvPr id="604" name="直線コネクタ 603">
          <a:extLst>
            <a:ext uri="{FF2B5EF4-FFF2-40B4-BE49-F238E27FC236}">
              <a16:creationId xmlns:a16="http://schemas.microsoft.com/office/drawing/2014/main" id="{1720EDFE-EDB3-4F7C-8DFD-66FF599B1765}"/>
            </a:ext>
          </a:extLst>
        </xdr:cNvPr>
        <xdr:cNvCxnSpPr/>
      </xdr:nvCxnSpPr>
      <xdr:spPr>
        <a:xfrm>
          <a:off x="22072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103976</xdr:rowOff>
    </xdr:from>
    <xdr:ext cx="469744" cy="259045"/>
    <xdr:sp macro="" textlink="">
      <xdr:nvSpPr>
        <xdr:cNvPr id="605" name="【消防施設】&#10;一人当たり面積最大値テキスト">
          <a:extLst>
            <a:ext uri="{FF2B5EF4-FFF2-40B4-BE49-F238E27FC236}">
              <a16:creationId xmlns:a16="http://schemas.microsoft.com/office/drawing/2014/main" id="{47D1BCD8-1C8F-4856-B17F-39BD56854185}"/>
            </a:ext>
          </a:extLst>
        </xdr:cNvPr>
        <xdr:cNvSpPr txBox="1"/>
      </xdr:nvSpPr>
      <xdr:spPr>
        <a:xfrm>
          <a:off x="22199600" y="1313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157299</xdr:rowOff>
    </xdr:from>
    <xdr:to>
      <xdr:col>116</xdr:col>
      <xdr:colOff>152400</xdr:colOff>
      <xdr:row>77</xdr:row>
      <xdr:rowOff>157299</xdr:rowOff>
    </xdr:to>
    <xdr:cxnSp macro="">
      <xdr:nvCxnSpPr>
        <xdr:cNvPr id="606" name="直線コネクタ 605">
          <a:extLst>
            <a:ext uri="{FF2B5EF4-FFF2-40B4-BE49-F238E27FC236}">
              <a16:creationId xmlns:a16="http://schemas.microsoft.com/office/drawing/2014/main" id="{D960CD8F-296B-4A37-87D0-392F35759642}"/>
            </a:ext>
          </a:extLst>
        </xdr:cNvPr>
        <xdr:cNvCxnSpPr/>
      </xdr:nvCxnSpPr>
      <xdr:spPr>
        <a:xfrm>
          <a:off x="22072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137540</xdr:rowOff>
    </xdr:from>
    <xdr:ext cx="469744" cy="259045"/>
    <xdr:sp macro="" textlink="">
      <xdr:nvSpPr>
        <xdr:cNvPr id="607" name="【消防施設】&#10;一人当たり面積平均値テキスト">
          <a:extLst>
            <a:ext uri="{FF2B5EF4-FFF2-40B4-BE49-F238E27FC236}">
              <a16:creationId xmlns:a16="http://schemas.microsoft.com/office/drawing/2014/main" id="{E664F76D-6E22-43F8-A2E9-716AA1DB3814}"/>
            </a:ext>
          </a:extLst>
        </xdr:cNvPr>
        <xdr:cNvSpPr txBox="1"/>
      </xdr:nvSpPr>
      <xdr:spPr>
        <a:xfrm>
          <a:off x="22199600" y="143678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114663</xdr:rowOff>
    </xdr:from>
    <xdr:to>
      <xdr:col>116</xdr:col>
      <xdr:colOff>114300</xdr:colOff>
      <xdr:row>85</xdr:row>
      <xdr:rowOff>44813</xdr:rowOff>
    </xdr:to>
    <xdr:sp macro="" textlink="">
      <xdr:nvSpPr>
        <xdr:cNvPr id="608" name="フローチャート: 判断 607">
          <a:extLst>
            <a:ext uri="{FF2B5EF4-FFF2-40B4-BE49-F238E27FC236}">
              <a16:creationId xmlns:a16="http://schemas.microsoft.com/office/drawing/2014/main" id="{2C121036-4C80-4608-B110-E3FE13BD1FE8}"/>
            </a:ext>
          </a:extLst>
        </xdr:cNvPr>
        <xdr:cNvSpPr/>
      </xdr:nvSpPr>
      <xdr:spPr>
        <a:xfrm>
          <a:off x="22110700" y="145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13426</xdr:rowOff>
    </xdr:from>
    <xdr:to>
      <xdr:col>112</xdr:col>
      <xdr:colOff>38100</xdr:colOff>
      <xdr:row>84</xdr:row>
      <xdr:rowOff>115026</xdr:rowOff>
    </xdr:to>
    <xdr:sp macro="" textlink="">
      <xdr:nvSpPr>
        <xdr:cNvPr id="609" name="フローチャート: 判断 608">
          <a:extLst>
            <a:ext uri="{FF2B5EF4-FFF2-40B4-BE49-F238E27FC236}">
              <a16:creationId xmlns:a16="http://schemas.microsoft.com/office/drawing/2014/main" id="{1E6B0FC2-C93C-4DB7-AB54-B2299210ACE6}"/>
            </a:ext>
          </a:extLst>
        </xdr:cNvPr>
        <xdr:cNvSpPr/>
      </xdr:nvSpPr>
      <xdr:spPr>
        <a:xfrm>
          <a:off x="21272500" y="144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72208</xdr:rowOff>
    </xdr:from>
    <xdr:to>
      <xdr:col>107</xdr:col>
      <xdr:colOff>101600</xdr:colOff>
      <xdr:row>85</xdr:row>
      <xdr:rowOff>2358</xdr:rowOff>
    </xdr:to>
    <xdr:sp macro="" textlink="">
      <xdr:nvSpPr>
        <xdr:cNvPr id="610" name="フローチャート: 判断 609">
          <a:extLst>
            <a:ext uri="{FF2B5EF4-FFF2-40B4-BE49-F238E27FC236}">
              <a16:creationId xmlns:a16="http://schemas.microsoft.com/office/drawing/2014/main" id="{90A3D159-E396-4A01-AB68-A95ED86EF3AA}"/>
            </a:ext>
          </a:extLst>
        </xdr:cNvPr>
        <xdr:cNvSpPr/>
      </xdr:nvSpPr>
      <xdr:spPr>
        <a:xfrm>
          <a:off x="20383500" y="1447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75474</xdr:rowOff>
    </xdr:from>
    <xdr:to>
      <xdr:col>102</xdr:col>
      <xdr:colOff>165100</xdr:colOff>
      <xdr:row>85</xdr:row>
      <xdr:rowOff>5624</xdr:rowOff>
    </xdr:to>
    <xdr:sp macro="" textlink="">
      <xdr:nvSpPr>
        <xdr:cNvPr id="611" name="フローチャート: 判断 610">
          <a:extLst>
            <a:ext uri="{FF2B5EF4-FFF2-40B4-BE49-F238E27FC236}">
              <a16:creationId xmlns:a16="http://schemas.microsoft.com/office/drawing/2014/main" id="{CA0052B5-A2B3-40A2-85FB-9D558D2F8F6C}"/>
            </a:ext>
          </a:extLst>
        </xdr:cNvPr>
        <xdr:cNvSpPr/>
      </xdr:nvSpPr>
      <xdr:spPr>
        <a:xfrm>
          <a:off x="19494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75474</xdr:rowOff>
    </xdr:from>
    <xdr:to>
      <xdr:col>98</xdr:col>
      <xdr:colOff>38100</xdr:colOff>
      <xdr:row>85</xdr:row>
      <xdr:rowOff>5624</xdr:rowOff>
    </xdr:to>
    <xdr:sp macro="" textlink="">
      <xdr:nvSpPr>
        <xdr:cNvPr id="612" name="フローチャート: 判断 611">
          <a:extLst>
            <a:ext uri="{FF2B5EF4-FFF2-40B4-BE49-F238E27FC236}">
              <a16:creationId xmlns:a16="http://schemas.microsoft.com/office/drawing/2014/main" id="{34E02AC7-2BFF-458B-A1C2-ABFB723B03E4}"/>
            </a:ext>
          </a:extLst>
        </xdr:cNvPr>
        <xdr:cNvSpPr/>
      </xdr:nvSpPr>
      <xdr:spPr>
        <a:xfrm>
          <a:off x="18605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0DA31E5E-1514-401A-A808-1773398A5BA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2A4730AD-5ADF-4F7F-88F8-9A721835AAB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DFFC1964-F946-4107-9857-638A6F8624D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EEEC9B0D-AEF2-44E5-807A-F4AF6B4A3BE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D8F9CFDC-42CF-4780-88FB-93A78570D22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170180</xdr:rowOff>
    </xdr:from>
    <xdr:to>
      <xdr:col>116</xdr:col>
      <xdr:colOff>114300</xdr:colOff>
      <xdr:row>85</xdr:row>
      <xdr:rowOff>100330</xdr:rowOff>
    </xdr:to>
    <xdr:sp macro="" textlink="">
      <xdr:nvSpPr>
        <xdr:cNvPr id="618" name="楕円 617">
          <a:extLst>
            <a:ext uri="{FF2B5EF4-FFF2-40B4-BE49-F238E27FC236}">
              <a16:creationId xmlns:a16="http://schemas.microsoft.com/office/drawing/2014/main" id="{9222DF50-8CAA-4276-8F80-5CD774CFA342}"/>
            </a:ext>
          </a:extLst>
        </xdr:cNvPr>
        <xdr:cNvSpPr/>
      </xdr:nvSpPr>
      <xdr:spPr>
        <a:xfrm>
          <a:off x="221107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148607</xdr:rowOff>
    </xdr:from>
    <xdr:ext cx="469744" cy="259045"/>
    <xdr:sp macro="" textlink="">
      <xdr:nvSpPr>
        <xdr:cNvPr id="619" name="【消防施設】&#10;一人当たり面積該当値テキスト">
          <a:extLst>
            <a:ext uri="{FF2B5EF4-FFF2-40B4-BE49-F238E27FC236}">
              <a16:creationId xmlns:a16="http://schemas.microsoft.com/office/drawing/2014/main" id="{36B6E561-188A-4697-801E-AC7F0BA61C25}"/>
            </a:ext>
          </a:extLst>
        </xdr:cNvPr>
        <xdr:cNvSpPr txBox="1"/>
      </xdr:nvSpPr>
      <xdr:spPr>
        <a:xfrm>
          <a:off x="22199600"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11793</xdr:rowOff>
    </xdr:from>
    <xdr:to>
      <xdr:col>112</xdr:col>
      <xdr:colOff>38100</xdr:colOff>
      <xdr:row>85</xdr:row>
      <xdr:rowOff>113393</xdr:rowOff>
    </xdr:to>
    <xdr:sp macro="" textlink="">
      <xdr:nvSpPr>
        <xdr:cNvPr id="620" name="楕円 619">
          <a:extLst>
            <a:ext uri="{FF2B5EF4-FFF2-40B4-BE49-F238E27FC236}">
              <a16:creationId xmlns:a16="http://schemas.microsoft.com/office/drawing/2014/main" id="{46439F13-2953-46D4-AF4F-8E0011A8EA13}"/>
            </a:ext>
          </a:extLst>
        </xdr:cNvPr>
        <xdr:cNvSpPr/>
      </xdr:nvSpPr>
      <xdr:spPr>
        <a:xfrm>
          <a:off x="212725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49530</xdr:rowOff>
    </xdr:from>
    <xdr:to>
      <xdr:col>116</xdr:col>
      <xdr:colOff>63500</xdr:colOff>
      <xdr:row>85</xdr:row>
      <xdr:rowOff>62593</xdr:rowOff>
    </xdr:to>
    <xdr:cxnSp macro="">
      <xdr:nvCxnSpPr>
        <xdr:cNvPr id="621" name="直線コネクタ 620">
          <a:extLst>
            <a:ext uri="{FF2B5EF4-FFF2-40B4-BE49-F238E27FC236}">
              <a16:creationId xmlns:a16="http://schemas.microsoft.com/office/drawing/2014/main" id="{29299711-42A8-49CA-B24A-CCD3A9496BE1}"/>
            </a:ext>
          </a:extLst>
        </xdr:cNvPr>
        <xdr:cNvCxnSpPr/>
      </xdr:nvCxnSpPr>
      <xdr:spPr>
        <a:xfrm flipV="1">
          <a:off x="21323300" y="1462278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15058</xdr:rowOff>
    </xdr:from>
    <xdr:to>
      <xdr:col>107</xdr:col>
      <xdr:colOff>101600</xdr:colOff>
      <xdr:row>85</xdr:row>
      <xdr:rowOff>116658</xdr:rowOff>
    </xdr:to>
    <xdr:sp macro="" textlink="">
      <xdr:nvSpPr>
        <xdr:cNvPr id="622" name="楕円 621">
          <a:extLst>
            <a:ext uri="{FF2B5EF4-FFF2-40B4-BE49-F238E27FC236}">
              <a16:creationId xmlns:a16="http://schemas.microsoft.com/office/drawing/2014/main" id="{64753FF9-FD59-4A5F-B166-C91DECC0F146}"/>
            </a:ext>
          </a:extLst>
        </xdr:cNvPr>
        <xdr:cNvSpPr/>
      </xdr:nvSpPr>
      <xdr:spPr>
        <a:xfrm>
          <a:off x="20383500" y="1458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62593</xdr:rowOff>
    </xdr:from>
    <xdr:to>
      <xdr:col>111</xdr:col>
      <xdr:colOff>177800</xdr:colOff>
      <xdr:row>85</xdr:row>
      <xdr:rowOff>65858</xdr:rowOff>
    </xdr:to>
    <xdr:cxnSp macro="">
      <xdr:nvCxnSpPr>
        <xdr:cNvPr id="623" name="直線コネクタ 622">
          <a:extLst>
            <a:ext uri="{FF2B5EF4-FFF2-40B4-BE49-F238E27FC236}">
              <a16:creationId xmlns:a16="http://schemas.microsoft.com/office/drawing/2014/main" id="{98DFB325-B1C4-4C46-84D3-2ACC84D16F63}"/>
            </a:ext>
          </a:extLst>
        </xdr:cNvPr>
        <xdr:cNvCxnSpPr/>
      </xdr:nvCxnSpPr>
      <xdr:spPr>
        <a:xfrm flipV="1">
          <a:off x="20434300" y="146358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5262</xdr:rowOff>
    </xdr:from>
    <xdr:to>
      <xdr:col>102</xdr:col>
      <xdr:colOff>165100</xdr:colOff>
      <xdr:row>85</xdr:row>
      <xdr:rowOff>106862</xdr:rowOff>
    </xdr:to>
    <xdr:sp macro="" textlink="">
      <xdr:nvSpPr>
        <xdr:cNvPr id="624" name="楕円 623">
          <a:extLst>
            <a:ext uri="{FF2B5EF4-FFF2-40B4-BE49-F238E27FC236}">
              <a16:creationId xmlns:a16="http://schemas.microsoft.com/office/drawing/2014/main" id="{40BA6097-1339-424F-8C09-C7DC3C096FCC}"/>
            </a:ext>
          </a:extLst>
        </xdr:cNvPr>
        <xdr:cNvSpPr/>
      </xdr:nvSpPr>
      <xdr:spPr>
        <a:xfrm>
          <a:off x="19494500" y="1457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56062</xdr:rowOff>
    </xdr:from>
    <xdr:to>
      <xdr:col>107</xdr:col>
      <xdr:colOff>50800</xdr:colOff>
      <xdr:row>85</xdr:row>
      <xdr:rowOff>65858</xdr:rowOff>
    </xdr:to>
    <xdr:cxnSp macro="">
      <xdr:nvCxnSpPr>
        <xdr:cNvPr id="625" name="直線コネクタ 624">
          <a:extLst>
            <a:ext uri="{FF2B5EF4-FFF2-40B4-BE49-F238E27FC236}">
              <a16:creationId xmlns:a16="http://schemas.microsoft.com/office/drawing/2014/main" id="{0716CBA0-E634-4CB5-B08D-7E5F0909D1D9}"/>
            </a:ext>
          </a:extLst>
        </xdr:cNvPr>
        <xdr:cNvCxnSpPr/>
      </xdr:nvCxnSpPr>
      <xdr:spPr>
        <a:xfrm>
          <a:off x="19545300" y="14629312"/>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129358</xdr:rowOff>
    </xdr:from>
    <xdr:to>
      <xdr:col>98</xdr:col>
      <xdr:colOff>38100</xdr:colOff>
      <xdr:row>86</xdr:row>
      <xdr:rowOff>59508</xdr:rowOff>
    </xdr:to>
    <xdr:sp macro="" textlink="">
      <xdr:nvSpPr>
        <xdr:cNvPr id="626" name="楕円 625">
          <a:extLst>
            <a:ext uri="{FF2B5EF4-FFF2-40B4-BE49-F238E27FC236}">
              <a16:creationId xmlns:a16="http://schemas.microsoft.com/office/drawing/2014/main" id="{BBBA1B4A-AEF8-452D-A5B9-A83C9BE51D38}"/>
            </a:ext>
          </a:extLst>
        </xdr:cNvPr>
        <xdr:cNvSpPr/>
      </xdr:nvSpPr>
      <xdr:spPr>
        <a:xfrm>
          <a:off x="18605500" y="147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56062</xdr:rowOff>
    </xdr:from>
    <xdr:to>
      <xdr:col>102</xdr:col>
      <xdr:colOff>114300</xdr:colOff>
      <xdr:row>86</xdr:row>
      <xdr:rowOff>8708</xdr:rowOff>
    </xdr:to>
    <xdr:cxnSp macro="">
      <xdr:nvCxnSpPr>
        <xdr:cNvPr id="627" name="直線コネクタ 626">
          <a:extLst>
            <a:ext uri="{FF2B5EF4-FFF2-40B4-BE49-F238E27FC236}">
              <a16:creationId xmlns:a16="http://schemas.microsoft.com/office/drawing/2014/main" id="{7F3B2DA8-AB32-45B0-83E4-4551F2E5B402}"/>
            </a:ext>
          </a:extLst>
        </xdr:cNvPr>
        <xdr:cNvCxnSpPr/>
      </xdr:nvCxnSpPr>
      <xdr:spPr>
        <a:xfrm flipV="1">
          <a:off x="18656300" y="14629312"/>
          <a:ext cx="889000" cy="12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131553</xdr:rowOff>
    </xdr:from>
    <xdr:ext cx="469744" cy="259045"/>
    <xdr:sp macro="" textlink="">
      <xdr:nvSpPr>
        <xdr:cNvPr id="628" name="n_1aveValue【消防施設】&#10;一人当たり面積">
          <a:extLst>
            <a:ext uri="{FF2B5EF4-FFF2-40B4-BE49-F238E27FC236}">
              <a16:creationId xmlns:a16="http://schemas.microsoft.com/office/drawing/2014/main" id="{4F044BFD-DA4C-4F44-8C7C-03C390657AF0}"/>
            </a:ext>
          </a:extLst>
        </xdr:cNvPr>
        <xdr:cNvSpPr txBox="1"/>
      </xdr:nvSpPr>
      <xdr:spPr>
        <a:xfrm>
          <a:off x="21075727" y="1419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18885</xdr:rowOff>
    </xdr:from>
    <xdr:ext cx="469744" cy="259045"/>
    <xdr:sp macro="" textlink="">
      <xdr:nvSpPr>
        <xdr:cNvPr id="629" name="n_2aveValue【消防施設】&#10;一人当たり面積">
          <a:extLst>
            <a:ext uri="{FF2B5EF4-FFF2-40B4-BE49-F238E27FC236}">
              <a16:creationId xmlns:a16="http://schemas.microsoft.com/office/drawing/2014/main" id="{A5B8C214-188D-431B-8F6C-217B1FB1C4FB}"/>
            </a:ext>
          </a:extLst>
        </xdr:cNvPr>
        <xdr:cNvSpPr txBox="1"/>
      </xdr:nvSpPr>
      <xdr:spPr>
        <a:xfrm>
          <a:off x="20199427" y="1424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22151</xdr:rowOff>
    </xdr:from>
    <xdr:ext cx="469744" cy="259045"/>
    <xdr:sp macro="" textlink="">
      <xdr:nvSpPr>
        <xdr:cNvPr id="630" name="n_3aveValue【消防施設】&#10;一人当たり面積">
          <a:extLst>
            <a:ext uri="{FF2B5EF4-FFF2-40B4-BE49-F238E27FC236}">
              <a16:creationId xmlns:a16="http://schemas.microsoft.com/office/drawing/2014/main" id="{5010088B-F1B7-42D2-BD2C-9B79CA848F11}"/>
            </a:ext>
          </a:extLst>
        </xdr:cNvPr>
        <xdr:cNvSpPr txBox="1"/>
      </xdr:nvSpPr>
      <xdr:spPr>
        <a:xfrm>
          <a:off x="19310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22151</xdr:rowOff>
    </xdr:from>
    <xdr:ext cx="469744" cy="259045"/>
    <xdr:sp macro="" textlink="">
      <xdr:nvSpPr>
        <xdr:cNvPr id="631" name="n_4aveValue【消防施設】&#10;一人当たり面積">
          <a:extLst>
            <a:ext uri="{FF2B5EF4-FFF2-40B4-BE49-F238E27FC236}">
              <a16:creationId xmlns:a16="http://schemas.microsoft.com/office/drawing/2014/main" id="{0DE2C7FE-C607-4044-B7E9-EF922C8549CC}"/>
            </a:ext>
          </a:extLst>
        </xdr:cNvPr>
        <xdr:cNvSpPr txBox="1"/>
      </xdr:nvSpPr>
      <xdr:spPr>
        <a:xfrm>
          <a:off x="18421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104520</xdr:rowOff>
    </xdr:from>
    <xdr:ext cx="469744" cy="259045"/>
    <xdr:sp macro="" textlink="">
      <xdr:nvSpPr>
        <xdr:cNvPr id="632" name="n_1mainValue【消防施設】&#10;一人当たり面積">
          <a:extLst>
            <a:ext uri="{FF2B5EF4-FFF2-40B4-BE49-F238E27FC236}">
              <a16:creationId xmlns:a16="http://schemas.microsoft.com/office/drawing/2014/main" id="{58604CE1-8A25-4325-95EA-E30A00F9FC48}"/>
            </a:ext>
          </a:extLst>
        </xdr:cNvPr>
        <xdr:cNvSpPr txBox="1"/>
      </xdr:nvSpPr>
      <xdr:spPr>
        <a:xfrm>
          <a:off x="21075727" y="14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107785</xdr:rowOff>
    </xdr:from>
    <xdr:ext cx="469744" cy="259045"/>
    <xdr:sp macro="" textlink="">
      <xdr:nvSpPr>
        <xdr:cNvPr id="633" name="n_2mainValue【消防施設】&#10;一人当たり面積">
          <a:extLst>
            <a:ext uri="{FF2B5EF4-FFF2-40B4-BE49-F238E27FC236}">
              <a16:creationId xmlns:a16="http://schemas.microsoft.com/office/drawing/2014/main" id="{52DA9E84-5019-4A5D-9E0B-3416D6CFB7BC}"/>
            </a:ext>
          </a:extLst>
        </xdr:cNvPr>
        <xdr:cNvSpPr txBox="1"/>
      </xdr:nvSpPr>
      <xdr:spPr>
        <a:xfrm>
          <a:off x="20199427" y="1468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97989</xdr:rowOff>
    </xdr:from>
    <xdr:ext cx="469744" cy="259045"/>
    <xdr:sp macro="" textlink="">
      <xdr:nvSpPr>
        <xdr:cNvPr id="634" name="n_3mainValue【消防施設】&#10;一人当たり面積">
          <a:extLst>
            <a:ext uri="{FF2B5EF4-FFF2-40B4-BE49-F238E27FC236}">
              <a16:creationId xmlns:a16="http://schemas.microsoft.com/office/drawing/2014/main" id="{8A933628-DB49-4F32-9A5B-57C130B23C57}"/>
            </a:ext>
          </a:extLst>
        </xdr:cNvPr>
        <xdr:cNvSpPr txBox="1"/>
      </xdr:nvSpPr>
      <xdr:spPr>
        <a:xfrm>
          <a:off x="19310427" y="1467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50635</xdr:rowOff>
    </xdr:from>
    <xdr:ext cx="469744" cy="259045"/>
    <xdr:sp macro="" textlink="">
      <xdr:nvSpPr>
        <xdr:cNvPr id="635" name="n_4mainValue【消防施設】&#10;一人当たり面積">
          <a:extLst>
            <a:ext uri="{FF2B5EF4-FFF2-40B4-BE49-F238E27FC236}">
              <a16:creationId xmlns:a16="http://schemas.microsoft.com/office/drawing/2014/main" id="{061A9222-4F44-404E-8B6A-D42900A5D0C0}"/>
            </a:ext>
          </a:extLst>
        </xdr:cNvPr>
        <xdr:cNvSpPr txBox="1"/>
      </xdr:nvSpPr>
      <xdr:spPr>
        <a:xfrm>
          <a:off x="18421427" y="1479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6" name="正方形/長方形 635">
          <a:extLst>
            <a:ext uri="{FF2B5EF4-FFF2-40B4-BE49-F238E27FC236}">
              <a16:creationId xmlns:a16="http://schemas.microsoft.com/office/drawing/2014/main" id="{A62AAF1C-EB3B-429B-8C17-C879063F91B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7" name="正方形/長方形 636">
          <a:extLst>
            <a:ext uri="{FF2B5EF4-FFF2-40B4-BE49-F238E27FC236}">
              <a16:creationId xmlns:a16="http://schemas.microsoft.com/office/drawing/2014/main" id="{98C05839-14FB-4B3B-9996-815A778477B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8" name="正方形/長方形 637">
          <a:extLst>
            <a:ext uri="{FF2B5EF4-FFF2-40B4-BE49-F238E27FC236}">
              <a16:creationId xmlns:a16="http://schemas.microsoft.com/office/drawing/2014/main" id="{B89D6FF0-1F2A-4086-A652-EF98AB08F9B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9" name="正方形/長方形 638">
          <a:extLst>
            <a:ext uri="{FF2B5EF4-FFF2-40B4-BE49-F238E27FC236}">
              <a16:creationId xmlns:a16="http://schemas.microsoft.com/office/drawing/2014/main" id="{97D45739-51D6-43FA-9157-0F356DE9438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0" name="正方形/長方形 639">
          <a:extLst>
            <a:ext uri="{FF2B5EF4-FFF2-40B4-BE49-F238E27FC236}">
              <a16:creationId xmlns:a16="http://schemas.microsoft.com/office/drawing/2014/main" id="{25DB6304-0E53-49D9-8815-EA1E8EF262A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1" name="正方形/長方形 640">
          <a:extLst>
            <a:ext uri="{FF2B5EF4-FFF2-40B4-BE49-F238E27FC236}">
              <a16:creationId xmlns:a16="http://schemas.microsoft.com/office/drawing/2014/main" id="{2B60F269-2FB0-4F84-B83D-F14830D39B4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2" name="正方形/長方形 641">
          <a:extLst>
            <a:ext uri="{FF2B5EF4-FFF2-40B4-BE49-F238E27FC236}">
              <a16:creationId xmlns:a16="http://schemas.microsoft.com/office/drawing/2014/main" id="{ADC238A7-A4A6-4BE5-92E6-3EE8EBC0C8B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3" name="正方形/長方形 642">
          <a:extLst>
            <a:ext uri="{FF2B5EF4-FFF2-40B4-BE49-F238E27FC236}">
              <a16:creationId xmlns:a16="http://schemas.microsoft.com/office/drawing/2014/main" id="{264525F4-6748-4FB1-B1E3-C9EC696C898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4" name="テキスト ボックス 643">
          <a:extLst>
            <a:ext uri="{FF2B5EF4-FFF2-40B4-BE49-F238E27FC236}">
              <a16:creationId xmlns:a16="http://schemas.microsoft.com/office/drawing/2014/main" id="{07A9A714-DE73-49CC-8021-C34F6653B20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5" name="直線コネクタ 644">
          <a:extLst>
            <a:ext uri="{FF2B5EF4-FFF2-40B4-BE49-F238E27FC236}">
              <a16:creationId xmlns:a16="http://schemas.microsoft.com/office/drawing/2014/main" id="{69C9E89B-6843-4FF6-9658-8F12398A550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6" name="テキスト ボックス 645">
          <a:extLst>
            <a:ext uri="{FF2B5EF4-FFF2-40B4-BE49-F238E27FC236}">
              <a16:creationId xmlns:a16="http://schemas.microsoft.com/office/drawing/2014/main" id="{8B4F8C57-B7B5-4CF0-84F8-3EE8151E0DC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7" name="直線コネクタ 646">
          <a:extLst>
            <a:ext uri="{FF2B5EF4-FFF2-40B4-BE49-F238E27FC236}">
              <a16:creationId xmlns:a16="http://schemas.microsoft.com/office/drawing/2014/main" id="{EAB5813F-E4F2-4B36-A5BA-BE669A1E3F3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8" name="テキスト ボックス 647">
          <a:extLst>
            <a:ext uri="{FF2B5EF4-FFF2-40B4-BE49-F238E27FC236}">
              <a16:creationId xmlns:a16="http://schemas.microsoft.com/office/drawing/2014/main" id="{565A58FA-EC20-4BE4-A1F2-E7E31DC479C5}"/>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9" name="直線コネクタ 648">
          <a:extLst>
            <a:ext uri="{FF2B5EF4-FFF2-40B4-BE49-F238E27FC236}">
              <a16:creationId xmlns:a16="http://schemas.microsoft.com/office/drawing/2014/main" id="{7E4CAA87-949D-44AE-9DB6-C4A5A9D4342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0" name="テキスト ボックス 649">
          <a:extLst>
            <a:ext uri="{FF2B5EF4-FFF2-40B4-BE49-F238E27FC236}">
              <a16:creationId xmlns:a16="http://schemas.microsoft.com/office/drawing/2014/main" id="{742E8DCF-C89D-40E5-B64F-0C8F8B14416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1" name="直線コネクタ 650">
          <a:extLst>
            <a:ext uri="{FF2B5EF4-FFF2-40B4-BE49-F238E27FC236}">
              <a16:creationId xmlns:a16="http://schemas.microsoft.com/office/drawing/2014/main" id="{49A1C2F9-DF0C-48F5-9873-9785FF7AF08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2" name="テキスト ボックス 651">
          <a:extLst>
            <a:ext uri="{FF2B5EF4-FFF2-40B4-BE49-F238E27FC236}">
              <a16:creationId xmlns:a16="http://schemas.microsoft.com/office/drawing/2014/main" id="{8A7C8234-0A22-49A8-85E7-6EF841B3279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3" name="直線コネクタ 652">
          <a:extLst>
            <a:ext uri="{FF2B5EF4-FFF2-40B4-BE49-F238E27FC236}">
              <a16:creationId xmlns:a16="http://schemas.microsoft.com/office/drawing/2014/main" id="{8A08B973-33AB-4ABA-9259-4F209A767B3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4" name="テキスト ボックス 653">
          <a:extLst>
            <a:ext uri="{FF2B5EF4-FFF2-40B4-BE49-F238E27FC236}">
              <a16:creationId xmlns:a16="http://schemas.microsoft.com/office/drawing/2014/main" id="{79BEF638-647E-4B17-BB21-72FAF8BE8DA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5" name="直線コネクタ 654">
          <a:extLst>
            <a:ext uri="{FF2B5EF4-FFF2-40B4-BE49-F238E27FC236}">
              <a16:creationId xmlns:a16="http://schemas.microsoft.com/office/drawing/2014/main" id="{C3724914-3C1E-4716-9AB9-2EF9DEF90A1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6" name="テキスト ボックス 655">
          <a:extLst>
            <a:ext uri="{FF2B5EF4-FFF2-40B4-BE49-F238E27FC236}">
              <a16:creationId xmlns:a16="http://schemas.microsoft.com/office/drawing/2014/main" id="{7B83FE7B-5B3F-4B0D-A212-3784C6D533B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7" name="直線コネクタ 656">
          <a:extLst>
            <a:ext uri="{FF2B5EF4-FFF2-40B4-BE49-F238E27FC236}">
              <a16:creationId xmlns:a16="http://schemas.microsoft.com/office/drawing/2014/main" id="{665A5920-D584-4DBD-86EC-911BCC31FA5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8" name="テキスト ボックス 657">
          <a:extLst>
            <a:ext uri="{FF2B5EF4-FFF2-40B4-BE49-F238E27FC236}">
              <a16:creationId xmlns:a16="http://schemas.microsoft.com/office/drawing/2014/main" id="{7578CCD8-17C5-434D-B5E0-EC74372413E9}"/>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9" name="直線コネクタ 658">
          <a:extLst>
            <a:ext uri="{FF2B5EF4-FFF2-40B4-BE49-F238E27FC236}">
              <a16:creationId xmlns:a16="http://schemas.microsoft.com/office/drawing/2014/main" id="{DF1F6B35-2925-4612-9428-0FB48DEDB21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0" name="【庁舎】&#10;有形固定資産減価償却率グラフ枠">
          <a:extLst>
            <a:ext uri="{FF2B5EF4-FFF2-40B4-BE49-F238E27FC236}">
              <a16:creationId xmlns:a16="http://schemas.microsoft.com/office/drawing/2014/main" id="{D186FD9A-1386-43AC-AA7F-E7175C726EE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77832</xdr:rowOff>
    </xdr:from>
    <xdr:to>
      <xdr:col>85</xdr:col>
      <xdr:colOff>126364</xdr:colOff>
      <xdr:row>109</xdr:row>
      <xdr:rowOff>4355</xdr:rowOff>
    </xdr:to>
    <xdr:cxnSp macro="">
      <xdr:nvCxnSpPr>
        <xdr:cNvPr id="661" name="直線コネクタ 660">
          <a:extLst>
            <a:ext uri="{FF2B5EF4-FFF2-40B4-BE49-F238E27FC236}">
              <a16:creationId xmlns:a16="http://schemas.microsoft.com/office/drawing/2014/main" id="{E266E7DD-DF63-42DF-A02E-3971D76004F4}"/>
            </a:ext>
          </a:extLst>
        </xdr:cNvPr>
        <xdr:cNvCxnSpPr/>
      </xdr:nvCxnSpPr>
      <xdr:spPr>
        <a:xfrm flipV="1">
          <a:off x="16318864" y="17222832"/>
          <a:ext cx="0" cy="1469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662" name="【庁舎】&#10;有形固定資産減価償却率最小値テキスト">
          <a:extLst>
            <a:ext uri="{FF2B5EF4-FFF2-40B4-BE49-F238E27FC236}">
              <a16:creationId xmlns:a16="http://schemas.microsoft.com/office/drawing/2014/main" id="{F999C1E1-D858-4502-BC29-F385A816ECF2}"/>
            </a:ext>
          </a:extLst>
        </xdr:cNvPr>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663" name="直線コネクタ 662">
          <a:extLst>
            <a:ext uri="{FF2B5EF4-FFF2-40B4-BE49-F238E27FC236}">
              <a16:creationId xmlns:a16="http://schemas.microsoft.com/office/drawing/2014/main" id="{2304F947-50E2-4502-88B3-8272BA5EE187}"/>
            </a:ext>
          </a:extLst>
        </xdr:cNvPr>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24509</xdr:rowOff>
    </xdr:from>
    <xdr:ext cx="340478" cy="259045"/>
    <xdr:sp macro="" textlink="">
      <xdr:nvSpPr>
        <xdr:cNvPr id="664" name="【庁舎】&#10;有形固定資産減価償却率最大値テキスト">
          <a:extLst>
            <a:ext uri="{FF2B5EF4-FFF2-40B4-BE49-F238E27FC236}">
              <a16:creationId xmlns:a16="http://schemas.microsoft.com/office/drawing/2014/main" id="{D36119CD-707C-4C12-BAD7-61ED1FFFD1CA}"/>
            </a:ext>
          </a:extLst>
        </xdr:cNvPr>
        <xdr:cNvSpPr txBox="1"/>
      </xdr:nvSpPr>
      <xdr:spPr>
        <a:xfrm>
          <a:off x="16357600" y="1699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77832</xdr:rowOff>
    </xdr:from>
    <xdr:to>
      <xdr:col>86</xdr:col>
      <xdr:colOff>25400</xdr:colOff>
      <xdr:row>100</xdr:row>
      <xdr:rowOff>77832</xdr:rowOff>
    </xdr:to>
    <xdr:cxnSp macro="">
      <xdr:nvCxnSpPr>
        <xdr:cNvPr id="665" name="直線コネクタ 664">
          <a:extLst>
            <a:ext uri="{FF2B5EF4-FFF2-40B4-BE49-F238E27FC236}">
              <a16:creationId xmlns:a16="http://schemas.microsoft.com/office/drawing/2014/main" id="{470251D6-2A31-4C49-B0CE-1019C4D7FB6C}"/>
            </a:ext>
          </a:extLst>
        </xdr:cNvPr>
        <xdr:cNvCxnSpPr/>
      </xdr:nvCxnSpPr>
      <xdr:spPr>
        <a:xfrm>
          <a:off x="16230600" y="1722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154413</xdr:rowOff>
    </xdr:from>
    <xdr:ext cx="405111" cy="259045"/>
    <xdr:sp macro="" textlink="">
      <xdr:nvSpPr>
        <xdr:cNvPr id="666" name="【庁舎】&#10;有形固定資産減価償却率平均値テキスト">
          <a:extLst>
            <a:ext uri="{FF2B5EF4-FFF2-40B4-BE49-F238E27FC236}">
              <a16:creationId xmlns:a16="http://schemas.microsoft.com/office/drawing/2014/main" id="{C644D85A-7338-4A3F-BBB0-B41DFA9FBA00}"/>
            </a:ext>
          </a:extLst>
        </xdr:cNvPr>
        <xdr:cNvSpPr txBox="1"/>
      </xdr:nvSpPr>
      <xdr:spPr>
        <a:xfrm>
          <a:off x="16357600" y="17813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131536</xdr:rowOff>
    </xdr:from>
    <xdr:to>
      <xdr:col>85</xdr:col>
      <xdr:colOff>177800</xdr:colOff>
      <xdr:row>105</xdr:row>
      <xdr:rowOff>61686</xdr:rowOff>
    </xdr:to>
    <xdr:sp macro="" textlink="">
      <xdr:nvSpPr>
        <xdr:cNvPr id="667" name="フローチャート: 判断 666">
          <a:extLst>
            <a:ext uri="{FF2B5EF4-FFF2-40B4-BE49-F238E27FC236}">
              <a16:creationId xmlns:a16="http://schemas.microsoft.com/office/drawing/2014/main" id="{2B3D2A1B-DCCB-4873-B758-8B289E2A329E}"/>
            </a:ext>
          </a:extLst>
        </xdr:cNvPr>
        <xdr:cNvSpPr/>
      </xdr:nvSpPr>
      <xdr:spPr>
        <a:xfrm>
          <a:off x="16268700" y="179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46627</xdr:rowOff>
    </xdr:from>
    <xdr:to>
      <xdr:col>81</xdr:col>
      <xdr:colOff>101600</xdr:colOff>
      <xdr:row>105</xdr:row>
      <xdr:rowOff>148227</xdr:rowOff>
    </xdr:to>
    <xdr:sp macro="" textlink="">
      <xdr:nvSpPr>
        <xdr:cNvPr id="668" name="フローチャート: 判断 667">
          <a:extLst>
            <a:ext uri="{FF2B5EF4-FFF2-40B4-BE49-F238E27FC236}">
              <a16:creationId xmlns:a16="http://schemas.microsoft.com/office/drawing/2014/main" id="{7014A180-FDB4-49AE-8BFD-30692457C952}"/>
            </a:ext>
          </a:extLst>
        </xdr:cNvPr>
        <xdr:cNvSpPr/>
      </xdr:nvSpPr>
      <xdr:spPr>
        <a:xfrm>
          <a:off x="15430500" y="1804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669" name="フローチャート: 判断 668">
          <a:extLst>
            <a:ext uri="{FF2B5EF4-FFF2-40B4-BE49-F238E27FC236}">
              <a16:creationId xmlns:a16="http://schemas.microsoft.com/office/drawing/2014/main" id="{CD2C40EA-DA72-4271-834C-9C64499770DA}"/>
            </a:ext>
          </a:extLst>
        </xdr:cNvPr>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670" name="フローチャート: 判断 669">
          <a:extLst>
            <a:ext uri="{FF2B5EF4-FFF2-40B4-BE49-F238E27FC236}">
              <a16:creationId xmlns:a16="http://schemas.microsoft.com/office/drawing/2014/main" id="{2FD1DAAB-9A31-4CDA-9AD7-94CE7DD80EAF}"/>
            </a:ext>
          </a:extLst>
        </xdr:cNvPr>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12337</xdr:rowOff>
    </xdr:from>
    <xdr:to>
      <xdr:col>67</xdr:col>
      <xdr:colOff>101600</xdr:colOff>
      <xdr:row>105</xdr:row>
      <xdr:rowOff>113937</xdr:rowOff>
    </xdr:to>
    <xdr:sp macro="" textlink="">
      <xdr:nvSpPr>
        <xdr:cNvPr id="671" name="フローチャート: 判断 670">
          <a:extLst>
            <a:ext uri="{FF2B5EF4-FFF2-40B4-BE49-F238E27FC236}">
              <a16:creationId xmlns:a16="http://schemas.microsoft.com/office/drawing/2014/main" id="{F9CE72A3-F0B5-4E64-ADA4-530C3E34D967}"/>
            </a:ext>
          </a:extLst>
        </xdr:cNvPr>
        <xdr:cNvSpPr/>
      </xdr:nvSpPr>
      <xdr:spPr>
        <a:xfrm>
          <a:off x="12763500" y="1801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20193C53-4367-4F82-A78E-9CCCC775E30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EC447BA8-0AA1-4583-9DB0-45101D9EDE2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3AC8E65-8650-4ABB-AAAC-718340A2AD7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778D1295-8D37-44E7-BC6D-5EEE7034685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B53FB0CC-240B-4F27-8A0F-73CF17EC7B6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48261</xdr:rowOff>
    </xdr:from>
    <xdr:to>
      <xdr:col>85</xdr:col>
      <xdr:colOff>177800</xdr:colOff>
      <xdr:row>105</xdr:row>
      <xdr:rowOff>149861</xdr:rowOff>
    </xdr:to>
    <xdr:sp macro="" textlink="">
      <xdr:nvSpPr>
        <xdr:cNvPr id="677" name="楕円 676">
          <a:extLst>
            <a:ext uri="{FF2B5EF4-FFF2-40B4-BE49-F238E27FC236}">
              <a16:creationId xmlns:a16="http://schemas.microsoft.com/office/drawing/2014/main" id="{16F80996-09B9-4C3A-BB4C-8643DAB907EA}"/>
            </a:ext>
          </a:extLst>
        </xdr:cNvPr>
        <xdr:cNvSpPr/>
      </xdr:nvSpPr>
      <xdr:spPr>
        <a:xfrm>
          <a:off x="162687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26688</xdr:rowOff>
    </xdr:from>
    <xdr:ext cx="405111" cy="259045"/>
    <xdr:sp macro="" textlink="">
      <xdr:nvSpPr>
        <xdr:cNvPr id="678" name="【庁舎】&#10;有形固定資産減価償却率該当値テキスト">
          <a:extLst>
            <a:ext uri="{FF2B5EF4-FFF2-40B4-BE49-F238E27FC236}">
              <a16:creationId xmlns:a16="http://schemas.microsoft.com/office/drawing/2014/main" id="{A111EA27-D2C1-4BA9-8311-0B33E4A0173B}"/>
            </a:ext>
          </a:extLst>
        </xdr:cNvPr>
        <xdr:cNvSpPr txBox="1"/>
      </xdr:nvSpPr>
      <xdr:spPr>
        <a:xfrm>
          <a:off x="16357600"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17236</xdr:rowOff>
    </xdr:from>
    <xdr:to>
      <xdr:col>81</xdr:col>
      <xdr:colOff>101600</xdr:colOff>
      <xdr:row>105</xdr:row>
      <xdr:rowOff>118836</xdr:rowOff>
    </xdr:to>
    <xdr:sp macro="" textlink="">
      <xdr:nvSpPr>
        <xdr:cNvPr id="679" name="楕円 678">
          <a:extLst>
            <a:ext uri="{FF2B5EF4-FFF2-40B4-BE49-F238E27FC236}">
              <a16:creationId xmlns:a16="http://schemas.microsoft.com/office/drawing/2014/main" id="{680FB5DB-F3BD-4CCF-9AE6-2C09174F6430}"/>
            </a:ext>
          </a:extLst>
        </xdr:cNvPr>
        <xdr:cNvSpPr/>
      </xdr:nvSpPr>
      <xdr:spPr>
        <a:xfrm>
          <a:off x="15430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68036</xdr:rowOff>
    </xdr:from>
    <xdr:to>
      <xdr:col>85</xdr:col>
      <xdr:colOff>127000</xdr:colOff>
      <xdr:row>105</xdr:row>
      <xdr:rowOff>99061</xdr:rowOff>
    </xdr:to>
    <xdr:cxnSp macro="">
      <xdr:nvCxnSpPr>
        <xdr:cNvPr id="680" name="直線コネクタ 679">
          <a:extLst>
            <a:ext uri="{FF2B5EF4-FFF2-40B4-BE49-F238E27FC236}">
              <a16:creationId xmlns:a16="http://schemas.microsoft.com/office/drawing/2014/main" id="{4A334349-2FB2-426C-A9C2-17E71A45093C}"/>
            </a:ext>
          </a:extLst>
        </xdr:cNvPr>
        <xdr:cNvCxnSpPr/>
      </xdr:nvCxnSpPr>
      <xdr:spPr>
        <a:xfrm>
          <a:off x="15481300" y="18070286"/>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681" name="楕円 680">
          <a:extLst>
            <a:ext uri="{FF2B5EF4-FFF2-40B4-BE49-F238E27FC236}">
              <a16:creationId xmlns:a16="http://schemas.microsoft.com/office/drawing/2014/main" id="{14348E5B-CFBF-440E-9A4E-62293BD10535}"/>
            </a:ext>
          </a:extLst>
        </xdr:cNvPr>
        <xdr:cNvSpPr/>
      </xdr:nvSpPr>
      <xdr:spPr>
        <a:xfrm>
          <a:off x="14541500" y="17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32113</xdr:rowOff>
    </xdr:from>
    <xdr:to>
      <xdr:col>81</xdr:col>
      <xdr:colOff>50800</xdr:colOff>
      <xdr:row>105</xdr:row>
      <xdr:rowOff>68036</xdr:rowOff>
    </xdr:to>
    <xdr:cxnSp macro="">
      <xdr:nvCxnSpPr>
        <xdr:cNvPr id="682" name="直線コネクタ 681">
          <a:extLst>
            <a:ext uri="{FF2B5EF4-FFF2-40B4-BE49-F238E27FC236}">
              <a16:creationId xmlns:a16="http://schemas.microsoft.com/office/drawing/2014/main" id="{4D8E4A54-06C1-4EF3-872E-B0E4F3C6B8BA}"/>
            </a:ext>
          </a:extLst>
        </xdr:cNvPr>
        <xdr:cNvCxnSpPr/>
      </xdr:nvCxnSpPr>
      <xdr:spPr>
        <a:xfrm>
          <a:off x="14592300" y="1803436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118473</xdr:rowOff>
    </xdr:from>
    <xdr:to>
      <xdr:col>72</xdr:col>
      <xdr:colOff>38100</xdr:colOff>
      <xdr:row>105</xdr:row>
      <xdr:rowOff>48623</xdr:rowOff>
    </xdr:to>
    <xdr:sp macro="" textlink="">
      <xdr:nvSpPr>
        <xdr:cNvPr id="683" name="楕円 682">
          <a:extLst>
            <a:ext uri="{FF2B5EF4-FFF2-40B4-BE49-F238E27FC236}">
              <a16:creationId xmlns:a16="http://schemas.microsoft.com/office/drawing/2014/main" id="{4137A8C9-94E2-4ADB-A84F-FD770C323B71}"/>
            </a:ext>
          </a:extLst>
        </xdr:cNvPr>
        <xdr:cNvSpPr/>
      </xdr:nvSpPr>
      <xdr:spPr>
        <a:xfrm>
          <a:off x="13652500" y="1794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169273</xdr:rowOff>
    </xdr:from>
    <xdr:to>
      <xdr:col>76</xdr:col>
      <xdr:colOff>114300</xdr:colOff>
      <xdr:row>105</xdr:row>
      <xdr:rowOff>32113</xdr:rowOff>
    </xdr:to>
    <xdr:cxnSp macro="">
      <xdr:nvCxnSpPr>
        <xdr:cNvPr id="684" name="直線コネクタ 683">
          <a:extLst>
            <a:ext uri="{FF2B5EF4-FFF2-40B4-BE49-F238E27FC236}">
              <a16:creationId xmlns:a16="http://schemas.microsoft.com/office/drawing/2014/main" id="{9B4A49AF-9C77-4F1C-9414-6BB2D9438E84}"/>
            </a:ext>
          </a:extLst>
        </xdr:cNvPr>
        <xdr:cNvCxnSpPr/>
      </xdr:nvCxnSpPr>
      <xdr:spPr>
        <a:xfrm>
          <a:off x="13703300" y="1800007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25400</xdr:rowOff>
    </xdr:from>
    <xdr:to>
      <xdr:col>67</xdr:col>
      <xdr:colOff>101600</xdr:colOff>
      <xdr:row>104</xdr:row>
      <xdr:rowOff>127000</xdr:rowOff>
    </xdr:to>
    <xdr:sp macro="" textlink="">
      <xdr:nvSpPr>
        <xdr:cNvPr id="685" name="楕円 684">
          <a:extLst>
            <a:ext uri="{FF2B5EF4-FFF2-40B4-BE49-F238E27FC236}">
              <a16:creationId xmlns:a16="http://schemas.microsoft.com/office/drawing/2014/main" id="{60F53AF5-3754-46D5-B4CB-A95A84E4B6E6}"/>
            </a:ext>
          </a:extLst>
        </xdr:cNvPr>
        <xdr:cNvSpPr/>
      </xdr:nvSpPr>
      <xdr:spPr>
        <a:xfrm>
          <a:off x="12763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76200</xdr:rowOff>
    </xdr:from>
    <xdr:to>
      <xdr:col>71</xdr:col>
      <xdr:colOff>177800</xdr:colOff>
      <xdr:row>104</xdr:row>
      <xdr:rowOff>169273</xdr:rowOff>
    </xdr:to>
    <xdr:cxnSp macro="">
      <xdr:nvCxnSpPr>
        <xdr:cNvPr id="686" name="直線コネクタ 685">
          <a:extLst>
            <a:ext uri="{FF2B5EF4-FFF2-40B4-BE49-F238E27FC236}">
              <a16:creationId xmlns:a16="http://schemas.microsoft.com/office/drawing/2014/main" id="{E439CA92-87FB-421D-9018-FC0E1A8DB4AE}"/>
            </a:ext>
          </a:extLst>
        </xdr:cNvPr>
        <xdr:cNvCxnSpPr/>
      </xdr:nvCxnSpPr>
      <xdr:spPr>
        <a:xfrm>
          <a:off x="12814300" y="17907000"/>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139354</xdr:rowOff>
    </xdr:from>
    <xdr:ext cx="405111" cy="259045"/>
    <xdr:sp macro="" textlink="">
      <xdr:nvSpPr>
        <xdr:cNvPr id="687" name="n_1aveValue【庁舎】&#10;有形固定資産減価償却率">
          <a:extLst>
            <a:ext uri="{FF2B5EF4-FFF2-40B4-BE49-F238E27FC236}">
              <a16:creationId xmlns:a16="http://schemas.microsoft.com/office/drawing/2014/main" id="{BD1DBA77-CBF5-4F37-967D-67917E4906F5}"/>
            </a:ext>
          </a:extLst>
        </xdr:cNvPr>
        <xdr:cNvSpPr txBox="1"/>
      </xdr:nvSpPr>
      <xdr:spPr>
        <a:xfrm>
          <a:off x="15266044" y="1814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119759</xdr:rowOff>
    </xdr:from>
    <xdr:ext cx="405111" cy="259045"/>
    <xdr:sp macro="" textlink="">
      <xdr:nvSpPr>
        <xdr:cNvPr id="688" name="n_2aveValue【庁舎】&#10;有形固定資産減価償却率">
          <a:extLst>
            <a:ext uri="{FF2B5EF4-FFF2-40B4-BE49-F238E27FC236}">
              <a16:creationId xmlns:a16="http://schemas.microsoft.com/office/drawing/2014/main" id="{3C92674C-C923-40EC-AEE0-F6B40A02F01A}"/>
            </a:ext>
          </a:extLst>
        </xdr:cNvPr>
        <xdr:cNvSpPr txBox="1"/>
      </xdr:nvSpPr>
      <xdr:spPr>
        <a:xfrm>
          <a:off x="14389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118127</xdr:rowOff>
    </xdr:from>
    <xdr:ext cx="405111" cy="259045"/>
    <xdr:sp macro="" textlink="">
      <xdr:nvSpPr>
        <xdr:cNvPr id="689" name="n_3aveValue【庁舎】&#10;有形固定資産減価償却率">
          <a:extLst>
            <a:ext uri="{FF2B5EF4-FFF2-40B4-BE49-F238E27FC236}">
              <a16:creationId xmlns:a16="http://schemas.microsoft.com/office/drawing/2014/main" id="{0A525B67-7336-47B3-9EA0-2087019522CC}"/>
            </a:ext>
          </a:extLst>
        </xdr:cNvPr>
        <xdr:cNvSpPr txBox="1"/>
      </xdr:nvSpPr>
      <xdr:spPr>
        <a:xfrm>
          <a:off x="13500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105064</xdr:rowOff>
    </xdr:from>
    <xdr:ext cx="405111" cy="259045"/>
    <xdr:sp macro="" textlink="">
      <xdr:nvSpPr>
        <xdr:cNvPr id="690" name="n_4aveValue【庁舎】&#10;有形固定資産減価償却率">
          <a:extLst>
            <a:ext uri="{FF2B5EF4-FFF2-40B4-BE49-F238E27FC236}">
              <a16:creationId xmlns:a16="http://schemas.microsoft.com/office/drawing/2014/main" id="{15FBE754-868C-4AFA-B08C-8A98834C508D}"/>
            </a:ext>
          </a:extLst>
        </xdr:cNvPr>
        <xdr:cNvSpPr txBox="1"/>
      </xdr:nvSpPr>
      <xdr:spPr>
        <a:xfrm>
          <a:off x="12611744" y="1810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135363</xdr:rowOff>
    </xdr:from>
    <xdr:ext cx="405111" cy="259045"/>
    <xdr:sp macro="" textlink="">
      <xdr:nvSpPr>
        <xdr:cNvPr id="691" name="n_1mainValue【庁舎】&#10;有形固定資産減価償却率">
          <a:extLst>
            <a:ext uri="{FF2B5EF4-FFF2-40B4-BE49-F238E27FC236}">
              <a16:creationId xmlns:a16="http://schemas.microsoft.com/office/drawing/2014/main" id="{763B5555-7F0B-4A0A-A8AC-F52E36F0C9E4}"/>
            </a:ext>
          </a:extLst>
        </xdr:cNvPr>
        <xdr:cNvSpPr txBox="1"/>
      </xdr:nvSpPr>
      <xdr:spPr>
        <a:xfrm>
          <a:off x="15266044" y="1779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99440</xdr:rowOff>
    </xdr:from>
    <xdr:ext cx="405111" cy="259045"/>
    <xdr:sp macro="" textlink="">
      <xdr:nvSpPr>
        <xdr:cNvPr id="692" name="n_2mainValue【庁舎】&#10;有形固定資産減価償却率">
          <a:extLst>
            <a:ext uri="{FF2B5EF4-FFF2-40B4-BE49-F238E27FC236}">
              <a16:creationId xmlns:a16="http://schemas.microsoft.com/office/drawing/2014/main" id="{BEDF7E7F-C636-471A-9800-719D7785D96F}"/>
            </a:ext>
          </a:extLst>
        </xdr:cNvPr>
        <xdr:cNvSpPr txBox="1"/>
      </xdr:nvSpPr>
      <xdr:spPr>
        <a:xfrm>
          <a:off x="14389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65150</xdr:rowOff>
    </xdr:from>
    <xdr:ext cx="405111" cy="259045"/>
    <xdr:sp macro="" textlink="">
      <xdr:nvSpPr>
        <xdr:cNvPr id="693" name="n_3mainValue【庁舎】&#10;有形固定資産減価償却率">
          <a:extLst>
            <a:ext uri="{FF2B5EF4-FFF2-40B4-BE49-F238E27FC236}">
              <a16:creationId xmlns:a16="http://schemas.microsoft.com/office/drawing/2014/main" id="{71AD73ED-9296-4298-B8C1-48746F1FFBE3}"/>
            </a:ext>
          </a:extLst>
        </xdr:cNvPr>
        <xdr:cNvSpPr txBox="1"/>
      </xdr:nvSpPr>
      <xdr:spPr>
        <a:xfrm>
          <a:off x="13500744" y="1772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143527</xdr:rowOff>
    </xdr:from>
    <xdr:ext cx="405111" cy="259045"/>
    <xdr:sp macro="" textlink="">
      <xdr:nvSpPr>
        <xdr:cNvPr id="694" name="n_4mainValue【庁舎】&#10;有形固定資産減価償却率">
          <a:extLst>
            <a:ext uri="{FF2B5EF4-FFF2-40B4-BE49-F238E27FC236}">
              <a16:creationId xmlns:a16="http://schemas.microsoft.com/office/drawing/2014/main" id="{164BA81A-220E-4135-9AEA-91E6E7CF0099}"/>
            </a:ext>
          </a:extLst>
        </xdr:cNvPr>
        <xdr:cNvSpPr txBox="1"/>
      </xdr:nvSpPr>
      <xdr:spPr>
        <a:xfrm>
          <a:off x="12611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a:extLst>
            <a:ext uri="{FF2B5EF4-FFF2-40B4-BE49-F238E27FC236}">
              <a16:creationId xmlns:a16="http://schemas.microsoft.com/office/drawing/2014/main" id="{814FD1BF-626B-4CE9-B0CA-2FEA27B85AB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a:extLst>
            <a:ext uri="{FF2B5EF4-FFF2-40B4-BE49-F238E27FC236}">
              <a16:creationId xmlns:a16="http://schemas.microsoft.com/office/drawing/2014/main" id="{6EA5CA05-7229-4A92-AE1E-788ADFD7E4C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a:extLst>
            <a:ext uri="{FF2B5EF4-FFF2-40B4-BE49-F238E27FC236}">
              <a16:creationId xmlns:a16="http://schemas.microsoft.com/office/drawing/2014/main" id="{6C461656-CBE5-4A0B-ACD8-C3FCB4526AC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a:extLst>
            <a:ext uri="{FF2B5EF4-FFF2-40B4-BE49-F238E27FC236}">
              <a16:creationId xmlns:a16="http://schemas.microsoft.com/office/drawing/2014/main" id="{EBD47921-500C-4DC5-995A-C44633D3E84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a:extLst>
            <a:ext uri="{FF2B5EF4-FFF2-40B4-BE49-F238E27FC236}">
              <a16:creationId xmlns:a16="http://schemas.microsoft.com/office/drawing/2014/main" id="{D696601E-226D-4EB5-B018-5702C696371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a:extLst>
            <a:ext uri="{FF2B5EF4-FFF2-40B4-BE49-F238E27FC236}">
              <a16:creationId xmlns:a16="http://schemas.microsoft.com/office/drawing/2014/main" id="{A80F2976-1D0A-4ADD-A3E5-E98E5F31ED0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a:extLst>
            <a:ext uri="{FF2B5EF4-FFF2-40B4-BE49-F238E27FC236}">
              <a16:creationId xmlns:a16="http://schemas.microsoft.com/office/drawing/2014/main" id="{A02E4C51-8394-4B42-BC83-4C96DCE544F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a:extLst>
            <a:ext uri="{FF2B5EF4-FFF2-40B4-BE49-F238E27FC236}">
              <a16:creationId xmlns:a16="http://schemas.microsoft.com/office/drawing/2014/main" id="{E2E58A94-C3A4-4E88-BAF1-044A762B6A0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a:extLst>
            <a:ext uri="{FF2B5EF4-FFF2-40B4-BE49-F238E27FC236}">
              <a16:creationId xmlns:a16="http://schemas.microsoft.com/office/drawing/2014/main" id="{5DBF54FC-8D65-4725-AEF6-A0DE4FE2F9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a:extLst>
            <a:ext uri="{FF2B5EF4-FFF2-40B4-BE49-F238E27FC236}">
              <a16:creationId xmlns:a16="http://schemas.microsoft.com/office/drawing/2014/main" id="{184D15F9-43FF-4381-955C-8D55E234A7F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05" name="テキスト ボックス 704">
          <a:extLst>
            <a:ext uri="{FF2B5EF4-FFF2-40B4-BE49-F238E27FC236}">
              <a16:creationId xmlns:a16="http://schemas.microsoft.com/office/drawing/2014/main" id="{7BEFEF5C-B678-461C-92E7-9D2B6F022075}"/>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06" name="直線コネクタ 705">
          <a:extLst>
            <a:ext uri="{FF2B5EF4-FFF2-40B4-BE49-F238E27FC236}">
              <a16:creationId xmlns:a16="http://schemas.microsoft.com/office/drawing/2014/main" id="{62AAA9D0-AF0D-4C8A-B7A1-3C7B5BEAE906}"/>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7" name="テキスト ボックス 706">
          <a:extLst>
            <a:ext uri="{FF2B5EF4-FFF2-40B4-BE49-F238E27FC236}">
              <a16:creationId xmlns:a16="http://schemas.microsoft.com/office/drawing/2014/main" id="{9CC3EEE6-2CB6-4FD6-90A0-71C833C261BD}"/>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8" name="直線コネクタ 707">
          <a:extLst>
            <a:ext uri="{FF2B5EF4-FFF2-40B4-BE49-F238E27FC236}">
              <a16:creationId xmlns:a16="http://schemas.microsoft.com/office/drawing/2014/main" id="{08589AA8-83B5-4EB6-A433-31B6D11907BB}"/>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9" name="テキスト ボックス 708">
          <a:extLst>
            <a:ext uri="{FF2B5EF4-FFF2-40B4-BE49-F238E27FC236}">
              <a16:creationId xmlns:a16="http://schemas.microsoft.com/office/drawing/2014/main" id="{99F50F55-661F-4DBC-8BDF-02FC6EFD2FEF}"/>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0" name="直線コネクタ 709">
          <a:extLst>
            <a:ext uri="{FF2B5EF4-FFF2-40B4-BE49-F238E27FC236}">
              <a16:creationId xmlns:a16="http://schemas.microsoft.com/office/drawing/2014/main" id="{452B2334-1141-4BC7-A307-F83F7D05A4FB}"/>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1" name="テキスト ボックス 710">
          <a:extLst>
            <a:ext uri="{FF2B5EF4-FFF2-40B4-BE49-F238E27FC236}">
              <a16:creationId xmlns:a16="http://schemas.microsoft.com/office/drawing/2014/main" id="{CD7B7979-33DC-462C-AF80-6964753C6548}"/>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2" name="直線コネクタ 711">
          <a:extLst>
            <a:ext uri="{FF2B5EF4-FFF2-40B4-BE49-F238E27FC236}">
              <a16:creationId xmlns:a16="http://schemas.microsoft.com/office/drawing/2014/main" id="{031FF50E-8A16-4963-A9C7-2EA9D8EC1639}"/>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3" name="テキスト ボックス 712">
          <a:extLst>
            <a:ext uri="{FF2B5EF4-FFF2-40B4-BE49-F238E27FC236}">
              <a16:creationId xmlns:a16="http://schemas.microsoft.com/office/drawing/2014/main" id="{37D43776-44A7-4188-AC14-7F918AE89AAD}"/>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4" name="直線コネクタ 713">
          <a:extLst>
            <a:ext uri="{FF2B5EF4-FFF2-40B4-BE49-F238E27FC236}">
              <a16:creationId xmlns:a16="http://schemas.microsoft.com/office/drawing/2014/main" id="{E7981083-C22F-4612-9F2E-E805F8123F57}"/>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5" name="テキスト ボックス 714">
          <a:extLst>
            <a:ext uri="{FF2B5EF4-FFF2-40B4-BE49-F238E27FC236}">
              <a16:creationId xmlns:a16="http://schemas.microsoft.com/office/drawing/2014/main" id="{9077230E-9FF3-4C2C-ADDD-10CF7B334B74}"/>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a:extLst>
            <a:ext uri="{FF2B5EF4-FFF2-40B4-BE49-F238E27FC236}">
              <a16:creationId xmlns:a16="http://schemas.microsoft.com/office/drawing/2014/main" id="{FD5C87C0-1190-47C8-98D4-7E2282D1339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a:extLst>
            <a:ext uri="{FF2B5EF4-FFF2-40B4-BE49-F238E27FC236}">
              <a16:creationId xmlns:a16="http://schemas.microsoft.com/office/drawing/2014/main" id="{27E1308C-4AF2-4B1F-855D-B2BE01BAA6E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庁舎】&#10;一人当たり面積グラフ枠">
          <a:extLst>
            <a:ext uri="{FF2B5EF4-FFF2-40B4-BE49-F238E27FC236}">
              <a16:creationId xmlns:a16="http://schemas.microsoft.com/office/drawing/2014/main" id="{34926FE8-211A-445B-8D53-260F6585EE3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129539</xdr:rowOff>
    </xdr:from>
    <xdr:to>
      <xdr:col>116</xdr:col>
      <xdr:colOff>62864</xdr:colOff>
      <xdr:row>109</xdr:row>
      <xdr:rowOff>47625</xdr:rowOff>
    </xdr:to>
    <xdr:cxnSp macro="">
      <xdr:nvCxnSpPr>
        <xdr:cNvPr id="719" name="直線コネクタ 718">
          <a:extLst>
            <a:ext uri="{FF2B5EF4-FFF2-40B4-BE49-F238E27FC236}">
              <a16:creationId xmlns:a16="http://schemas.microsoft.com/office/drawing/2014/main" id="{5C171554-7950-4243-A154-DDC0E26DD34D}"/>
            </a:ext>
          </a:extLst>
        </xdr:cNvPr>
        <xdr:cNvCxnSpPr/>
      </xdr:nvCxnSpPr>
      <xdr:spPr>
        <a:xfrm flipV="1">
          <a:off x="22160864" y="17274539"/>
          <a:ext cx="0" cy="1461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51452</xdr:rowOff>
    </xdr:from>
    <xdr:ext cx="469744" cy="259045"/>
    <xdr:sp macro="" textlink="">
      <xdr:nvSpPr>
        <xdr:cNvPr id="720" name="【庁舎】&#10;一人当たり面積最小値テキスト">
          <a:extLst>
            <a:ext uri="{FF2B5EF4-FFF2-40B4-BE49-F238E27FC236}">
              <a16:creationId xmlns:a16="http://schemas.microsoft.com/office/drawing/2014/main" id="{BE256803-D15B-4E88-A0F3-DDF092ED7EEF}"/>
            </a:ext>
          </a:extLst>
        </xdr:cNvPr>
        <xdr:cNvSpPr txBox="1"/>
      </xdr:nvSpPr>
      <xdr:spPr>
        <a:xfrm>
          <a:off x="22199600" y="1873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47625</xdr:rowOff>
    </xdr:from>
    <xdr:to>
      <xdr:col>116</xdr:col>
      <xdr:colOff>152400</xdr:colOff>
      <xdr:row>109</xdr:row>
      <xdr:rowOff>47625</xdr:rowOff>
    </xdr:to>
    <xdr:cxnSp macro="">
      <xdr:nvCxnSpPr>
        <xdr:cNvPr id="721" name="直線コネクタ 720">
          <a:extLst>
            <a:ext uri="{FF2B5EF4-FFF2-40B4-BE49-F238E27FC236}">
              <a16:creationId xmlns:a16="http://schemas.microsoft.com/office/drawing/2014/main" id="{5ED78963-0682-4F5A-89ED-BC4A1FFA7290}"/>
            </a:ext>
          </a:extLst>
        </xdr:cNvPr>
        <xdr:cNvCxnSpPr/>
      </xdr:nvCxnSpPr>
      <xdr:spPr>
        <a:xfrm>
          <a:off x="22072600" y="1873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76216</xdr:rowOff>
    </xdr:from>
    <xdr:ext cx="469744" cy="259045"/>
    <xdr:sp macro="" textlink="">
      <xdr:nvSpPr>
        <xdr:cNvPr id="722" name="【庁舎】&#10;一人当たり面積最大値テキスト">
          <a:extLst>
            <a:ext uri="{FF2B5EF4-FFF2-40B4-BE49-F238E27FC236}">
              <a16:creationId xmlns:a16="http://schemas.microsoft.com/office/drawing/2014/main" id="{2354E4A3-4614-43A7-B7B8-30CEA4D80E16}"/>
            </a:ext>
          </a:extLst>
        </xdr:cNvPr>
        <xdr:cNvSpPr txBox="1"/>
      </xdr:nvSpPr>
      <xdr:spPr>
        <a:xfrm>
          <a:off x="22199600" y="1704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129539</xdr:rowOff>
    </xdr:from>
    <xdr:to>
      <xdr:col>116</xdr:col>
      <xdr:colOff>152400</xdr:colOff>
      <xdr:row>100</xdr:row>
      <xdr:rowOff>129539</xdr:rowOff>
    </xdr:to>
    <xdr:cxnSp macro="">
      <xdr:nvCxnSpPr>
        <xdr:cNvPr id="723" name="直線コネクタ 722">
          <a:extLst>
            <a:ext uri="{FF2B5EF4-FFF2-40B4-BE49-F238E27FC236}">
              <a16:creationId xmlns:a16="http://schemas.microsoft.com/office/drawing/2014/main" id="{305CC08F-8B22-4F46-8018-49844F6B4F59}"/>
            </a:ext>
          </a:extLst>
        </xdr:cNvPr>
        <xdr:cNvCxnSpPr/>
      </xdr:nvCxnSpPr>
      <xdr:spPr>
        <a:xfrm>
          <a:off x="22072600" y="1727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152416</xdr:rowOff>
    </xdr:from>
    <xdr:ext cx="469744" cy="259045"/>
    <xdr:sp macro="" textlink="">
      <xdr:nvSpPr>
        <xdr:cNvPr id="724" name="【庁舎】&#10;一人当たり面積平均値テキスト">
          <a:extLst>
            <a:ext uri="{FF2B5EF4-FFF2-40B4-BE49-F238E27FC236}">
              <a16:creationId xmlns:a16="http://schemas.microsoft.com/office/drawing/2014/main" id="{E212F229-19F8-4A76-8CCA-7EDBF818105A}"/>
            </a:ext>
          </a:extLst>
        </xdr:cNvPr>
        <xdr:cNvSpPr txBox="1"/>
      </xdr:nvSpPr>
      <xdr:spPr>
        <a:xfrm>
          <a:off x="22199600" y="18326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2539</xdr:rowOff>
    </xdr:from>
    <xdr:to>
      <xdr:col>116</xdr:col>
      <xdr:colOff>114300</xdr:colOff>
      <xdr:row>107</xdr:row>
      <xdr:rowOff>104139</xdr:rowOff>
    </xdr:to>
    <xdr:sp macro="" textlink="">
      <xdr:nvSpPr>
        <xdr:cNvPr id="725" name="フローチャート: 判断 724">
          <a:extLst>
            <a:ext uri="{FF2B5EF4-FFF2-40B4-BE49-F238E27FC236}">
              <a16:creationId xmlns:a16="http://schemas.microsoft.com/office/drawing/2014/main" id="{20E595ED-5E77-4E10-8FDD-E3BD250CA2AD}"/>
            </a:ext>
          </a:extLst>
        </xdr:cNvPr>
        <xdr:cNvSpPr/>
      </xdr:nvSpPr>
      <xdr:spPr>
        <a:xfrm>
          <a:off x="22110700" y="183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4445</xdr:rowOff>
    </xdr:from>
    <xdr:to>
      <xdr:col>112</xdr:col>
      <xdr:colOff>38100</xdr:colOff>
      <xdr:row>107</xdr:row>
      <xdr:rowOff>106045</xdr:rowOff>
    </xdr:to>
    <xdr:sp macro="" textlink="">
      <xdr:nvSpPr>
        <xdr:cNvPr id="726" name="フローチャート: 判断 725">
          <a:extLst>
            <a:ext uri="{FF2B5EF4-FFF2-40B4-BE49-F238E27FC236}">
              <a16:creationId xmlns:a16="http://schemas.microsoft.com/office/drawing/2014/main" id="{97B7B507-4C31-4E35-ABB5-BDDDE0227C6E}"/>
            </a:ext>
          </a:extLst>
        </xdr:cNvPr>
        <xdr:cNvSpPr/>
      </xdr:nvSpPr>
      <xdr:spPr>
        <a:xfrm>
          <a:off x="21272500" y="1834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29211</xdr:rowOff>
    </xdr:from>
    <xdr:to>
      <xdr:col>107</xdr:col>
      <xdr:colOff>101600</xdr:colOff>
      <xdr:row>107</xdr:row>
      <xdr:rowOff>130811</xdr:rowOff>
    </xdr:to>
    <xdr:sp macro="" textlink="">
      <xdr:nvSpPr>
        <xdr:cNvPr id="727" name="フローチャート: 判断 726">
          <a:extLst>
            <a:ext uri="{FF2B5EF4-FFF2-40B4-BE49-F238E27FC236}">
              <a16:creationId xmlns:a16="http://schemas.microsoft.com/office/drawing/2014/main" id="{1D9272DA-1B3E-4E7C-8F80-4D1FF9A51454}"/>
            </a:ext>
          </a:extLst>
        </xdr:cNvPr>
        <xdr:cNvSpPr/>
      </xdr:nvSpPr>
      <xdr:spPr>
        <a:xfrm>
          <a:off x="20383500" y="1837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13970</xdr:rowOff>
    </xdr:from>
    <xdr:to>
      <xdr:col>102</xdr:col>
      <xdr:colOff>165100</xdr:colOff>
      <xdr:row>107</xdr:row>
      <xdr:rowOff>115570</xdr:rowOff>
    </xdr:to>
    <xdr:sp macro="" textlink="">
      <xdr:nvSpPr>
        <xdr:cNvPr id="728" name="フローチャート: 判断 727">
          <a:extLst>
            <a:ext uri="{FF2B5EF4-FFF2-40B4-BE49-F238E27FC236}">
              <a16:creationId xmlns:a16="http://schemas.microsoft.com/office/drawing/2014/main" id="{8D5EC934-7B1B-4E7D-9128-587208F183B9}"/>
            </a:ext>
          </a:extLst>
        </xdr:cNvPr>
        <xdr:cNvSpPr/>
      </xdr:nvSpPr>
      <xdr:spPr>
        <a:xfrm>
          <a:off x="19494500" y="1835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44450</xdr:rowOff>
    </xdr:from>
    <xdr:to>
      <xdr:col>98</xdr:col>
      <xdr:colOff>38100</xdr:colOff>
      <xdr:row>107</xdr:row>
      <xdr:rowOff>146050</xdr:rowOff>
    </xdr:to>
    <xdr:sp macro="" textlink="">
      <xdr:nvSpPr>
        <xdr:cNvPr id="729" name="フローチャート: 判断 728">
          <a:extLst>
            <a:ext uri="{FF2B5EF4-FFF2-40B4-BE49-F238E27FC236}">
              <a16:creationId xmlns:a16="http://schemas.microsoft.com/office/drawing/2014/main" id="{BEE99AB4-FD6D-4A2D-8DCF-56814C16A9A8}"/>
            </a:ext>
          </a:extLst>
        </xdr:cNvPr>
        <xdr:cNvSpPr/>
      </xdr:nvSpPr>
      <xdr:spPr>
        <a:xfrm>
          <a:off x="18605500" y="183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FA858D81-1268-41AC-ACD9-30793DC3A61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21FF6C3D-3DAD-420B-AC81-808E8C1FA56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41EFC69C-CC44-431A-8280-4695FBFC366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9C6B0A7C-D184-492D-8A23-2A4A326A49E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F40E3340-4EBB-45DE-B910-13A3CDECA78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145414</xdr:rowOff>
    </xdr:from>
    <xdr:to>
      <xdr:col>116</xdr:col>
      <xdr:colOff>114300</xdr:colOff>
      <xdr:row>105</xdr:row>
      <xdr:rowOff>75564</xdr:rowOff>
    </xdr:to>
    <xdr:sp macro="" textlink="">
      <xdr:nvSpPr>
        <xdr:cNvPr id="735" name="楕円 734">
          <a:extLst>
            <a:ext uri="{FF2B5EF4-FFF2-40B4-BE49-F238E27FC236}">
              <a16:creationId xmlns:a16="http://schemas.microsoft.com/office/drawing/2014/main" id="{B6371266-C03D-4FC4-B029-E3E4CD7FB73A}"/>
            </a:ext>
          </a:extLst>
        </xdr:cNvPr>
        <xdr:cNvSpPr/>
      </xdr:nvSpPr>
      <xdr:spPr>
        <a:xfrm>
          <a:off x="22110700" y="1797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168291</xdr:rowOff>
    </xdr:from>
    <xdr:ext cx="469744" cy="259045"/>
    <xdr:sp macro="" textlink="">
      <xdr:nvSpPr>
        <xdr:cNvPr id="736" name="【庁舎】&#10;一人当たり面積該当値テキスト">
          <a:extLst>
            <a:ext uri="{FF2B5EF4-FFF2-40B4-BE49-F238E27FC236}">
              <a16:creationId xmlns:a16="http://schemas.microsoft.com/office/drawing/2014/main" id="{B80D53A0-C1DE-41BD-A2B3-E7877D5837C7}"/>
            </a:ext>
          </a:extLst>
        </xdr:cNvPr>
        <xdr:cNvSpPr txBox="1"/>
      </xdr:nvSpPr>
      <xdr:spPr>
        <a:xfrm>
          <a:off x="22199600" y="1782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156845</xdr:rowOff>
    </xdr:from>
    <xdr:to>
      <xdr:col>112</xdr:col>
      <xdr:colOff>38100</xdr:colOff>
      <xdr:row>105</xdr:row>
      <xdr:rowOff>86995</xdr:rowOff>
    </xdr:to>
    <xdr:sp macro="" textlink="">
      <xdr:nvSpPr>
        <xdr:cNvPr id="737" name="楕円 736">
          <a:extLst>
            <a:ext uri="{FF2B5EF4-FFF2-40B4-BE49-F238E27FC236}">
              <a16:creationId xmlns:a16="http://schemas.microsoft.com/office/drawing/2014/main" id="{F1FA8DD3-5C7D-46F1-9A10-3090369A601D}"/>
            </a:ext>
          </a:extLst>
        </xdr:cNvPr>
        <xdr:cNvSpPr/>
      </xdr:nvSpPr>
      <xdr:spPr>
        <a:xfrm>
          <a:off x="21272500" y="1798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24764</xdr:rowOff>
    </xdr:from>
    <xdr:to>
      <xdr:col>116</xdr:col>
      <xdr:colOff>63500</xdr:colOff>
      <xdr:row>105</xdr:row>
      <xdr:rowOff>36195</xdr:rowOff>
    </xdr:to>
    <xdr:cxnSp macro="">
      <xdr:nvCxnSpPr>
        <xdr:cNvPr id="738" name="直線コネクタ 737">
          <a:extLst>
            <a:ext uri="{FF2B5EF4-FFF2-40B4-BE49-F238E27FC236}">
              <a16:creationId xmlns:a16="http://schemas.microsoft.com/office/drawing/2014/main" id="{1784BF63-B10B-4F78-952E-7C608B6588EE}"/>
            </a:ext>
          </a:extLst>
        </xdr:cNvPr>
        <xdr:cNvCxnSpPr/>
      </xdr:nvCxnSpPr>
      <xdr:spPr>
        <a:xfrm flipV="1">
          <a:off x="21323300" y="18027014"/>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2539</xdr:rowOff>
    </xdr:from>
    <xdr:to>
      <xdr:col>107</xdr:col>
      <xdr:colOff>101600</xdr:colOff>
      <xdr:row>105</xdr:row>
      <xdr:rowOff>104139</xdr:rowOff>
    </xdr:to>
    <xdr:sp macro="" textlink="">
      <xdr:nvSpPr>
        <xdr:cNvPr id="739" name="楕円 738">
          <a:extLst>
            <a:ext uri="{FF2B5EF4-FFF2-40B4-BE49-F238E27FC236}">
              <a16:creationId xmlns:a16="http://schemas.microsoft.com/office/drawing/2014/main" id="{9E900E1D-8271-4DF4-9CF2-E5FD3F00BBDB}"/>
            </a:ext>
          </a:extLst>
        </xdr:cNvPr>
        <xdr:cNvSpPr/>
      </xdr:nvSpPr>
      <xdr:spPr>
        <a:xfrm>
          <a:off x="20383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36195</xdr:rowOff>
    </xdr:from>
    <xdr:to>
      <xdr:col>111</xdr:col>
      <xdr:colOff>177800</xdr:colOff>
      <xdr:row>105</xdr:row>
      <xdr:rowOff>53339</xdr:rowOff>
    </xdr:to>
    <xdr:cxnSp macro="">
      <xdr:nvCxnSpPr>
        <xdr:cNvPr id="740" name="直線コネクタ 739">
          <a:extLst>
            <a:ext uri="{FF2B5EF4-FFF2-40B4-BE49-F238E27FC236}">
              <a16:creationId xmlns:a16="http://schemas.microsoft.com/office/drawing/2014/main" id="{E535569E-CD2E-4841-BE4F-59CB92D0F77E}"/>
            </a:ext>
          </a:extLst>
        </xdr:cNvPr>
        <xdr:cNvCxnSpPr/>
      </xdr:nvCxnSpPr>
      <xdr:spPr>
        <a:xfrm flipV="1">
          <a:off x="20434300" y="18038445"/>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15875</xdr:rowOff>
    </xdr:from>
    <xdr:to>
      <xdr:col>102</xdr:col>
      <xdr:colOff>165100</xdr:colOff>
      <xdr:row>105</xdr:row>
      <xdr:rowOff>117475</xdr:rowOff>
    </xdr:to>
    <xdr:sp macro="" textlink="">
      <xdr:nvSpPr>
        <xdr:cNvPr id="741" name="楕円 740">
          <a:extLst>
            <a:ext uri="{FF2B5EF4-FFF2-40B4-BE49-F238E27FC236}">
              <a16:creationId xmlns:a16="http://schemas.microsoft.com/office/drawing/2014/main" id="{5AF12B33-2ED6-4AE9-B81D-207C111813BE}"/>
            </a:ext>
          </a:extLst>
        </xdr:cNvPr>
        <xdr:cNvSpPr/>
      </xdr:nvSpPr>
      <xdr:spPr>
        <a:xfrm>
          <a:off x="19494500" y="1801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53339</xdr:rowOff>
    </xdr:from>
    <xdr:to>
      <xdr:col>107</xdr:col>
      <xdr:colOff>50800</xdr:colOff>
      <xdr:row>105</xdr:row>
      <xdr:rowOff>66675</xdr:rowOff>
    </xdr:to>
    <xdr:cxnSp macro="">
      <xdr:nvCxnSpPr>
        <xdr:cNvPr id="742" name="直線コネクタ 741">
          <a:extLst>
            <a:ext uri="{FF2B5EF4-FFF2-40B4-BE49-F238E27FC236}">
              <a16:creationId xmlns:a16="http://schemas.microsoft.com/office/drawing/2014/main" id="{A1124DB7-4A11-4AB4-A843-7ACB317D85AD}"/>
            </a:ext>
          </a:extLst>
        </xdr:cNvPr>
        <xdr:cNvCxnSpPr/>
      </xdr:nvCxnSpPr>
      <xdr:spPr>
        <a:xfrm flipV="1">
          <a:off x="19545300" y="18055589"/>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29211</xdr:rowOff>
    </xdr:from>
    <xdr:to>
      <xdr:col>98</xdr:col>
      <xdr:colOff>38100</xdr:colOff>
      <xdr:row>105</xdr:row>
      <xdr:rowOff>130811</xdr:rowOff>
    </xdr:to>
    <xdr:sp macro="" textlink="">
      <xdr:nvSpPr>
        <xdr:cNvPr id="743" name="楕円 742">
          <a:extLst>
            <a:ext uri="{FF2B5EF4-FFF2-40B4-BE49-F238E27FC236}">
              <a16:creationId xmlns:a16="http://schemas.microsoft.com/office/drawing/2014/main" id="{8A079033-4733-49FD-8319-950181F638C1}"/>
            </a:ext>
          </a:extLst>
        </xdr:cNvPr>
        <xdr:cNvSpPr/>
      </xdr:nvSpPr>
      <xdr:spPr>
        <a:xfrm>
          <a:off x="18605500" y="180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66675</xdr:rowOff>
    </xdr:from>
    <xdr:to>
      <xdr:col>102</xdr:col>
      <xdr:colOff>114300</xdr:colOff>
      <xdr:row>105</xdr:row>
      <xdr:rowOff>80011</xdr:rowOff>
    </xdr:to>
    <xdr:cxnSp macro="">
      <xdr:nvCxnSpPr>
        <xdr:cNvPr id="744" name="直線コネクタ 743">
          <a:extLst>
            <a:ext uri="{FF2B5EF4-FFF2-40B4-BE49-F238E27FC236}">
              <a16:creationId xmlns:a16="http://schemas.microsoft.com/office/drawing/2014/main" id="{FE9CBF25-C700-4F46-A2BF-163BB04959A4}"/>
            </a:ext>
          </a:extLst>
        </xdr:cNvPr>
        <xdr:cNvCxnSpPr/>
      </xdr:nvCxnSpPr>
      <xdr:spPr>
        <a:xfrm flipV="1">
          <a:off x="18656300" y="18068925"/>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97172</xdr:rowOff>
    </xdr:from>
    <xdr:ext cx="469744" cy="259045"/>
    <xdr:sp macro="" textlink="">
      <xdr:nvSpPr>
        <xdr:cNvPr id="745" name="n_1aveValue【庁舎】&#10;一人当たり面積">
          <a:extLst>
            <a:ext uri="{FF2B5EF4-FFF2-40B4-BE49-F238E27FC236}">
              <a16:creationId xmlns:a16="http://schemas.microsoft.com/office/drawing/2014/main" id="{643AB61D-61FF-4C37-A502-C1EE322FC80C}"/>
            </a:ext>
          </a:extLst>
        </xdr:cNvPr>
        <xdr:cNvSpPr txBox="1"/>
      </xdr:nvSpPr>
      <xdr:spPr>
        <a:xfrm>
          <a:off x="21075727" y="1844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121938</xdr:rowOff>
    </xdr:from>
    <xdr:ext cx="469744" cy="259045"/>
    <xdr:sp macro="" textlink="">
      <xdr:nvSpPr>
        <xdr:cNvPr id="746" name="n_2aveValue【庁舎】&#10;一人当たり面積">
          <a:extLst>
            <a:ext uri="{FF2B5EF4-FFF2-40B4-BE49-F238E27FC236}">
              <a16:creationId xmlns:a16="http://schemas.microsoft.com/office/drawing/2014/main" id="{D1AC6EFD-80D8-4479-AFC7-96D2F716E3C6}"/>
            </a:ext>
          </a:extLst>
        </xdr:cNvPr>
        <xdr:cNvSpPr txBox="1"/>
      </xdr:nvSpPr>
      <xdr:spPr>
        <a:xfrm>
          <a:off x="20199427" y="1846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106697</xdr:rowOff>
    </xdr:from>
    <xdr:ext cx="469744" cy="259045"/>
    <xdr:sp macro="" textlink="">
      <xdr:nvSpPr>
        <xdr:cNvPr id="747" name="n_3aveValue【庁舎】&#10;一人当たり面積">
          <a:extLst>
            <a:ext uri="{FF2B5EF4-FFF2-40B4-BE49-F238E27FC236}">
              <a16:creationId xmlns:a16="http://schemas.microsoft.com/office/drawing/2014/main" id="{EE0D080E-0879-4FA5-8C72-F908B160B17C}"/>
            </a:ext>
          </a:extLst>
        </xdr:cNvPr>
        <xdr:cNvSpPr txBox="1"/>
      </xdr:nvSpPr>
      <xdr:spPr>
        <a:xfrm>
          <a:off x="19310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137177</xdr:rowOff>
    </xdr:from>
    <xdr:ext cx="469744" cy="259045"/>
    <xdr:sp macro="" textlink="">
      <xdr:nvSpPr>
        <xdr:cNvPr id="748" name="n_4aveValue【庁舎】&#10;一人当たり面積">
          <a:extLst>
            <a:ext uri="{FF2B5EF4-FFF2-40B4-BE49-F238E27FC236}">
              <a16:creationId xmlns:a16="http://schemas.microsoft.com/office/drawing/2014/main" id="{362B56A1-0DD3-4FB9-8171-0DB64FE1EB64}"/>
            </a:ext>
          </a:extLst>
        </xdr:cNvPr>
        <xdr:cNvSpPr txBox="1"/>
      </xdr:nvSpPr>
      <xdr:spPr>
        <a:xfrm>
          <a:off x="18421427"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103522</xdr:rowOff>
    </xdr:from>
    <xdr:ext cx="469744" cy="259045"/>
    <xdr:sp macro="" textlink="">
      <xdr:nvSpPr>
        <xdr:cNvPr id="749" name="n_1mainValue【庁舎】&#10;一人当たり面積">
          <a:extLst>
            <a:ext uri="{FF2B5EF4-FFF2-40B4-BE49-F238E27FC236}">
              <a16:creationId xmlns:a16="http://schemas.microsoft.com/office/drawing/2014/main" id="{761EA096-4E5E-4A69-9727-ADD1CB4366BB}"/>
            </a:ext>
          </a:extLst>
        </xdr:cNvPr>
        <xdr:cNvSpPr txBox="1"/>
      </xdr:nvSpPr>
      <xdr:spPr>
        <a:xfrm>
          <a:off x="21075727" y="1776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120666</xdr:rowOff>
    </xdr:from>
    <xdr:ext cx="469744" cy="259045"/>
    <xdr:sp macro="" textlink="">
      <xdr:nvSpPr>
        <xdr:cNvPr id="750" name="n_2mainValue【庁舎】&#10;一人当たり面積">
          <a:extLst>
            <a:ext uri="{FF2B5EF4-FFF2-40B4-BE49-F238E27FC236}">
              <a16:creationId xmlns:a16="http://schemas.microsoft.com/office/drawing/2014/main" id="{4BAF314B-8DC7-4590-8A30-5E48B3CA6DE1}"/>
            </a:ext>
          </a:extLst>
        </xdr:cNvPr>
        <xdr:cNvSpPr txBox="1"/>
      </xdr:nvSpPr>
      <xdr:spPr>
        <a:xfrm>
          <a:off x="20199427" y="1778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134002</xdr:rowOff>
    </xdr:from>
    <xdr:ext cx="469744" cy="259045"/>
    <xdr:sp macro="" textlink="">
      <xdr:nvSpPr>
        <xdr:cNvPr id="751" name="n_3mainValue【庁舎】&#10;一人当たり面積">
          <a:extLst>
            <a:ext uri="{FF2B5EF4-FFF2-40B4-BE49-F238E27FC236}">
              <a16:creationId xmlns:a16="http://schemas.microsoft.com/office/drawing/2014/main" id="{0FAAD229-F524-44E4-B16C-51F7C7FC06C6}"/>
            </a:ext>
          </a:extLst>
        </xdr:cNvPr>
        <xdr:cNvSpPr txBox="1"/>
      </xdr:nvSpPr>
      <xdr:spPr>
        <a:xfrm>
          <a:off x="19310427" y="1779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147338</xdr:rowOff>
    </xdr:from>
    <xdr:ext cx="469744" cy="259045"/>
    <xdr:sp macro="" textlink="">
      <xdr:nvSpPr>
        <xdr:cNvPr id="752" name="n_4mainValue【庁舎】&#10;一人当たり面積">
          <a:extLst>
            <a:ext uri="{FF2B5EF4-FFF2-40B4-BE49-F238E27FC236}">
              <a16:creationId xmlns:a16="http://schemas.microsoft.com/office/drawing/2014/main" id="{3D4070A8-E76A-410F-A25B-F427794A610E}"/>
            </a:ext>
          </a:extLst>
        </xdr:cNvPr>
        <xdr:cNvSpPr txBox="1"/>
      </xdr:nvSpPr>
      <xdr:spPr>
        <a:xfrm>
          <a:off x="18421427" y="1780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a:extLst>
            <a:ext uri="{FF2B5EF4-FFF2-40B4-BE49-F238E27FC236}">
              <a16:creationId xmlns:a16="http://schemas.microsoft.com/office/drawing/2014/main" id="{1B74D958-649B-4A3F-9205-875E3A29013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a:extLst>
            <a:ext uri="{FF2B5EF4-FFF2-40B4-BE49-F238E27FC236}">
              <a16:creationId xmlns:a16="http://schemas.microsoft.com/office/drawing/2014/main" id="{215C94D5-1606-4EF9-BCE1-D957169E61C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a:extLst>
            <a:ext uri="{FF2B5EF4-FFF2-40B4-BE49-F238E27FC236}">
              <a16:creationId xmlns:a16="http://schemas.microsoft.com/office/drawing/2014/main" id="{0963DAE6-A38A-4EE5-AED0-214B5E07BCB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有形固定資産減価償却率については，類似団体平均値と比較し保健センター，消防施設，図書館の比率が特に高くなっている。保健センターについては平成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年度にかけて外壁や内装の改修など大規模な改修を行っているが，今後も施設の長寿命化に取り組んでいく必要がある。</a:t>
          </a:r>
        </a:p>
        <a:p>
          <a:r>
            <a:rPr kumimoji="1" lang="ja-JP" altLang="en-US" sz="1300">
              <a:latin typeface="ＭＳ Ｐゴシック" panose="020B0600070205080204" pitchFamily="50" charset="-128"/>
              <a:ea typeface="ＭＳ Ｐゴシック" panose="020B0600070205080204" pitchFamily="50" charset="-128"/>
            </a:rPr>
            <a:t>　消防施設については平成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年度決算より反映される設備等の見直しを行っていて比率が大きく上昇しており，計画的な更新，長寿命化対策等が必要となる。図書館については，築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年以上が経過し，特に空調設備の老朽化が進んでいるため，今後大規模な改修を行うことを検討している。</a:t>
          </a:r>
        </a:p>
        <a:p>
          <a:r>
            <a:rPr kumimoji="1" lang="ja-JP" altLang="en-US" sz="1300">
              <a:latin typeface="ＭＳ Ｐゴシック" panose="020B0600070205080204" pitchFamily="50" charset="-128"/>
              <a:ea typeface="ＭＳ Ｐゴシック" panose="020B0600070205080204" pitchFamily="50" charset="-128"/>
            </a:rPr>
            <a:t>　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年以上が経過する役場庁舎については，これまで大規模な改修が行われず，機械設備や空調設備等について更新が必要な状態にあるため，外壁や内装の改修等も含めた大規模改修の検討を進めていく。</a:t>
          </a:r>
        </a:p>
        <a:p>
          <a:r>
            <a:rPr kumimoji="1" lang="ja-JP" altLang="en-US" sz="1300">
              <a:latin typeface="ＭＳ Ｐゴシック" panose="020B0600070205080204" pitchFamily="50" charset="-128"/>
              <a:ea typeface="ＭＳ Ｐゴシック" panose="020B0600070205080204" pitchFamily="50" charset="-128"/>
            </a:rPr>
            <a:t>　一般廃棄物処理施設の一人当たり有形固定資産額が類似団体平均値を大きく上回っており，令和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年度決算においてはさらに資産額が増えているが，これは一般廃棄物処理事業を行っている龍ケ崎地方塵芥処理組合において実施した，基幹的設備改良工事によるものであると考えられる。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茨城県利根町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15,862
15,484
24.86
8,225,963
7,990,967
210,565
3,835,078
5,220,182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人口の減少や全国平均を上回る高齢化率（２年度末</a:t>
          </a:r>
          <a:r>
            <a:rPr kumimoji="1" lang="en-US" altLang="ja-JP" sz="1300">
              <a:latin typeface="ＭＳ Ｐゴシック" panose="020B0600070205080204" pitchFamily="50" charset="-128"/>
              <a:ea typeface="ＭＳ Ｐゴシック" panose="020B0600070205080204" pitchFamily="50" charset="-128"/>
            </a:rPr>
            <a:t>44.70</a:t>
          </a:r>
          <a:r>
            <a:rPr kumimoji="1" lang="ja-JP" altLang="en-US" sz="1300">
              <a:latin typeface="ＭＳ Ｐゴシック" panose="020B0600070205080204" pitchFamily="50" charset="-128"/>
              <a:ea typeface="ＭＳ Ｐゴシック" panose="020B0600070205080204" pitchFamily="50" charset="-128"/>
            </a:rPr>
            <a:t>％）に加え，町内に中心となる産業がないこと等により，財政基盤が弱く，類似団体平均をかなり下回っている。</a:t>
          </a:r>
        </a:p>
        <a:p>
          <a:pPr algn="l"/>
          <a:r>
            <a:rPr kumimoji="1" lang="ja-JP" altLang="en-US" sz="1300">
              <a:latin typeface="ＭＳ Ｐゴシック" panose="020B0600070205080204" pitchFamily="50" charset="-128"/>
              <a:ea typeface="ＭＳ Ｐゴシック" panose="020B0600070205080204" pitchFamily="50" charset="-128"/>
            </a:rPr>
            <a:t>　今後，数値の大幅な改善を見込むことは難しい状況にあるが，人口減少対策に関する施策と，引き続き徹底した歳出の見直しを行うとともに自主財源の確保に努め，安定的な財政基盤の確立に努めていく。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58738</xdr:rowOff>
    </xdr:from>
    <xdr:to>
      <xdr:col>23</xdr:col>
      <xdr:colOff>133350</xdr:colOff>
      <xdr:row>44</xdr:row>
      <xdr:rowOff>134938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3093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145115</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58738</xdr:rowOff>
    </xdr:from>
    <xdr:to>
      <xdr:col>24</xdr:col>
      <xdr:colOff>12700</xdr:colOff>
      <xdr:row>36</xdr:row>
      <xdr:rowOff>58738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85196</xdr:rowOff>
    </xdr:from>
    <xdr:to>
      <xdr:col>23</xdr:col>
      <xdr:colOff>133350</xdr:colOff>
      <xdr:row>43</xdr:row>
      <xdr:rowOff>85196</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745754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101723</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131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85196</xdr:rowOff>
    </xdr:from>
    <xdr:to>
      <xdr:col>23</xdr:col>
      <xdr:colOff>184150</xdr:colOff>
      <xdr:row>43</xdr:row>
      <xdr:rowOff>15346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85196</xdr:rowOff>
    </xdr:from>
    <xdr:to>
      <xdr:col>19</xdr:col>
      <xdr:colOff>133350</xdr:colOff>
      <xdr:row>43</xdr:row>
      <xdr:rowOff>85196</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3225800" y="74575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85196</xdr:rowOff>
    </xdr:from>
    <xdr:to>
      <xdr:col>15</xdr:col>
      <xdr:colOff>82550</xdr:colOff>
      <xdr:row>43</xdr:row>
      <xdr:rowOff>85196</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2336800" y="74575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85196</xdr:rowOff>
    </xdr:from>
    <xdr:to>
      <xdr:col>15</xdr:col>
      <xdr:colOff>133350</xdr:colOff>
      <xdr:row>43</xdr:row>
      <xdr:rowOff>15346</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25523</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054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85196</xdr:rowOff>
    </xdr:from>
    <xdr:to>
      <xdr:col>11</xdr:col>
      <xdr:colOff>31750</xdr:colOff>
      <xdr:row>43</xdr:row>
      <xdr:rowOff>85196</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a:off x="1447800" y="74575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105304</xdr:rowOff>
    </xdr:from>
    <xdr:to>
      <xdr:col>7</xdr:col>
      <xdr:colOff>31750</xdr:colOff>
      <xdr:row>43</xdr:row>
      <xdr:rowOff>35454</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45631</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34396</xdr:rowOff>
    </xdr:from>
    <xdr:to>
      <xdr:col>23</xdr:col>
      <xdr:colOff>184150</xdr:colOff>
      <xdr:row>43</xdr:row>
      <xdr:rowOff>135996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4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6473</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737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34396</xdr:rowOff>
    </xdr:from>
    <xdr:to>
      <xdr:col>19</xdr:col>
      <xdr:colOff>184150</xdr:colOff>
      <xdr:row>43</xdr:row>
      <xdr:rowOff>135996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4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120773</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7493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34396</xdr:rowOff>
    </xdr:from>
    <xdr:to>
      <xdr:col>15</xdr:col>
      <xdr:colOff>133350</xdr:colOff>
      <xdr:row>43</xdr:row>
      <xdr:rowOff>135996</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4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120773</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749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34396</xdr:rowOff>
    </xdr:from>
    <xdr:to>
      <xdr:col>11</xdr:col>
      <xdr:colOff>82550</xdr:colOff>
      <xdr:row>43</xdr:row>
      <xdr:rowOff>135996</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4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120773</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749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34396</xdr:rowOff>
    </xdr:from>
    <xdr:to>
      <xdr:col>7</xdr:col>
      <xdr:colOff>31750</xdr:colOff>
      <xdr:row>43</xdr:row>
      <xdr:rowOff>135996</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4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120773</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749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である経常一般財源について，普通交付税及び地方消費税交付金の増により増加した。一方で，分子である経常経費充当一般財源については，公債費が増となったが，扶助費及び繰出金の減などの減要因が上回ったことにより減少した。そのため，対前年度比</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ポイント減少。</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令和２年度は類似団体平均を下回ったが，今後も引き続き事務事業の見直しなどを通じて経費の削減に努めていく。</a:t>
          </a: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2329</xdr:rowOff>
    </xdr:from>
    <xdr:to>
      <xdr:col>23</xdr:col>
      <xdr:colOff>133350</xdr:colOff>
      <xdr:row>66</xdr:row>
      <xdr:rowOff>102658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9946429"/>
          <a:ext cx="0" cy="1471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74735</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39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102658</xdr:rowOff>
    </xdr:from>
    <xdr:to>
      <xdr:col>24</xdr:col>
      <xdr:colOff>12700</xdr:colOff>
      <xdr:row>66</xdr:row>
      <xdr:rowOff>102658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41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88706</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2329</xdr:rowOff>
    </xdr:from>
    <xdr:to>
      <xdr:col>24</xdr:col>
      <xdr:colOff>12700</xdr:colOff>
      <xdr:row>58</xdr:row>
      <xdr:rowOff>2329</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104775</xdr:rowOff>
    </xdr:from>
    <xdr:to>
      <xdr:col>23</xdr:col>
      <xdr:colOff>133350</xdr:colOff>
      <xdr:row>63</xdr:row>
      <xdr:rowOff>146473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0734675"/>
          <a:ext cx="838200" cy="21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90398</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720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138430</xdr:rowOff>
    </xdr:from>
    <xdr:to>
      <xdr:col>19</xdr:col>
      <xdr:colOff>133350</xdr:colOff>
      <xdr:row>63</xdr:row>
      <xdr:rowOff>146473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09397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82779</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126365</xdr:rowOff>
    </xdr:from>
    <xdr:to>
      <xdr:col>15</xdr:col>
      <xdr:colOff>82550</xdr:colOff>
      <xdr:row>63</xdr:row>
      <xdr:rowOff>138430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092771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58648</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82127</xdr:rowOff>
    </xdr:from>
    <xdr:to>
      <xdr:col>11</xdr:col>
      <xdr:colOff>31750</xdr:colOff>
      <xdr:row>63</xdr:row>
      <xdr:rowOff>126365</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883477"/>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98213</xdr:rowOff>
    </xdr:from>
    <xdr:to>
      <xdr:col>11</xdr:col>
      <xdr:colOff>82550</xdr:colOff>
      <xdr:row>63</xdr:row>
      <xdr:rowOff>28363</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38540</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78105</xdr:rowOff>
    </xdr:from>
    <xdr:to>
      <xdr:col>7</xdr:col>
      <xdr:colOff>31750</xdr:colOff>
      <xdr:row>63</xdr:row>
      <xdr:rowOff>8255</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18432</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53975</xdr:rowOff>
    </xdr:from>
    <xdr:to>
      <xdr:col>23</xdr:col>
      <xdr:colOff>184150</xdr:colOff>
      <xdr:row>62</xdr:row>
      <xdr:rowOff>155575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70502</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95673</xdr:rowOff>
    </xdr:from>
    <xdr:to>
      <xdr:col>19</xdr:col>
      <xdr:colOff>184150</xdr:colOff>
      <xdr:row>64</xdr:row>
      <xdr:rowOff>25823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10600</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98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87630</xdr:rowOff>
    </xdr:from>
    <xdr:to>
      <xdr:col>15</xdr:col>
      <xdr:colOff>133350</xdr:colOff>
      <xdr:row>64</xdr:row>
      <xdr:rowOff>17780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2557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75565</xdr:rowOff>
    </xdr:from>
    <xdr:to>
      <xdr:col>11</xdr:col>
      <xdr:colOff>82550</xdr:colOff>
      <xdr:row>64</xdr:row>
      <xdr:rowOff>5715</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161942</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31327</xdr:rowOff>
    </xdr:from>
    <xdr:to>
      <xdr:col>7</xdr:col>
      <xdr:colOff>31750</xdr:colOff>
      <xdr:row>63</xdr:row>
      <xdr:rowOff>132927</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117704</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[142,635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ごみ処理やし尿処理，消防業務を一部事務組合で担っていることにより類似団体平均を下回っているが，人口一人当たりの決算額としては前年度と比較して</a:t>
          </a:r>
          <a:r>
            <a:rPr kumimoji="1" lang="en-US" altLang="ja-JP" sz="1300">
              <a:latin typeface="ＭＳ Ｐゴシック" panose="020B0600070205080204" pitchFamily="50" charset="-128"/>
              <a:ea typeface="ＭＳ Ｐゴシック" panose="020B0600070205080204" pitchFamily="50" charset="-128"/>
            </a:rPr>
            <a:t>16,506</a:t>
          </a:r>
          <a:r>
            <a:rPr kumimoji="1" lang="ja-JP" altLang="en-US" sz="1300">
              <a:latin typeface="ＭＳ Ｐゴシック" panose="020B0600070205080204" pitchFamily="50" charset="-128"/>
              <a:ea typeface="ＭＳ Ｐゴシック" panose="020B0600070205080204" pitchFamily="50" charset="-128"/>
            </a:rPr>
            <a:t>円増となった。衛生組合及び塵芥処理組合において基幹的設備改良工事等を行ったことが増加の要因として挙げられる。</a:t>
          </a:r>
        </a:p>
        <a:p>
          <a:r>
            <a:rPr kumimoji="1" lang="ja-JP" altLang="en-US" sz="1300">
              <a:latin typeface="ＭＳ Ｐゴシック" panose="020B0600070205080204" pitchFamily="50" charset="-128"/>
              <a:ea typeface="ＭＳ Ｐゴシック" panose="020B0600070205080204" pitchFamily="50" charset="-128"/>
            </a:rPr>
            <a:t>　今後も，物件費をはじめとする経費の削減に努めていく。</a:t>
          </a: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2538</xdr:rowOff>
    </xdr:from>
    <xdr:to>
      <xdr:col>23</xdr:col>
      <xdr:colOff>133350</xdr:colOff>
      <xdr:row>88</xdr:row>
      <xdr:rowOff>90165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89988"/>
          <a:ext cx="0" cy="12877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62242</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14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90165</xdr:rowOff>
    </xdr:from>
    <xdr:to>
      <xdr:col>24</xdr:col>
      <xdr:colOff>12700</xdr:colOff>
      <xdr:row>88</xdr:row>
      <xdr:rowOff>90165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177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88915</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63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2538</xdr:rowOff>
    </xdr:from>
    <xdr:to>
      <xdr:col>24</xdr:col>
      <xdr:colOff>12700</xdr:colOff>
      <xdr:row>81</xdr:row>
      <xdr:rowOff>2538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8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123382</xdr:rowOff>
    </xdr:from>
    <xdr:to>
      <xdr:col>23</xdr:col>
      <xdr:colOff>133350</xdr:colOff>
      <xdr:row>82</xdr:row>
      <xdr:rowOff>84694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010832"/>
          <a:ext cx="838200" cy="13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109379</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339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137302</xdr:rowOff>
    </xdr:from>
    <xdr:to>
      <xdr:col>23</xdr:col>
      <xdr:colOff>184150</xdr:colOff>
      <xdr:row>84</xdr:row>
      <xdr:rowOff>67452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96171</xdr:rowOff>
    </xdr:from>
    <xdr:to>
      <xdr:col>19</xdr:col>
      <xdr:colOff>133350</xdr:colOff>
      <xdr:row>81</xdr:row>
      <xdr:rowOff>123382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983621"/>
          <a:ext cx="889000" cy="2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31435</xdr:rowOff>
    </xdr:from>
    <xdr:to>
      <xdr:col>19</xdr:col>
      <xdr:colOff>184150</xdr:colOff>
      <xdr:row>83</xdr:row>
      <xdr:rowOff>133035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117812</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348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72916</xdr:rowOff>
    </xdr:from>
    <xdr:to>
      <xdr:col>15</xdr:col>
      <xdr:colOff>82550</xdr:colOff>
      <xdr:row>81</xdr:row>
      <xdr:rowOff>96171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960366"/>
          <a:ext cx="889000" cy="2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101629</xdr:rowOff>
    </xdr:from>
    <xdr:to>
      <xdr:col>15</xdr:col>
      <xdr:colOff>133350</xdr:colOff>
      <xdr:row>84</xdr:row>
      <xdr:rowOff>31779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16556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41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62212</xdr:rowOff>
    </xdr:from>
    <xdr:to>
      <xdr:col>11</xdr:col>
      <xdr:colOff>31750</xdr:colOff>
      <xdr:row>81</xdr:row>
      <xdr:rowOff>72916</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949662"/>
          <a:ext cx="889000" cy="1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137114</xdr:rowOff>
    </xdr:from>
    <xdr:to>
      <xdr:col>11</xdr:col>
      <xdr:colOff>82550</xdr:colOff>
      <xdr:row>83</xdr:row>
      <xdr:rowOff>67264</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52041</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28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138587</xdr:rowOff>
    </xdr:from>
    <xdr:to>
      <xdr:col>7</xdr:col>
      <xdr:colOff>31750</xdr:colOff>
      <xdr:row>83</xdr:row>
      <xdr:rowOff>68737</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53514</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28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33894</xdr:rowOff>
    </xdr:from>
    <xdr:to>
      <xdr:col>23</xdr:col>
      <xdr:colOff>184150</xdr:colOff>
      <xdr:row>82</xdr:row>
      <xdr:rowOff>135494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09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50421</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93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72582</xdr:rowOff>
    </xdr:from>
    <xdr:to>
      <xdr:col>19</xdr:col>
      <xdr:colOff>184150</xdr:colOff>
      <xdr:row>82</xdr:row>
      <xdr:rowOff>2732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96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12909</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728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45371</xdr:rowOff>
    </xdr:from>
    <xdr:to>
      <xdr:col>15</xdr:col>
      <xdr:colOff>133350</xdr:colOff>
      <xdr:row>81</xdr:row>
      <xdr:rowOff>146971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93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157148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70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22116</xdr:rowOff>
    </xdr:from>
    <xdr:to>
      <xdr:col>11</xdr:col>
      <xdr:colOff>82550</xdr:colOff>
      <xdr:row>81</xdr:row>
      <xdr:rowOff>123716</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90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133893</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67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11412</xdr:rowOff>
    </xdr:from>
    <xdr:to>
      <xdr:col>7</xdr:col>
      <xdr:colOff>31750</xdr:colOff>
      <xdr:row>81</xdr:row>
      <xdr:rowOff>113012</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89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123189</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66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令和２年度は，前年度と比べ</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ポイント増，類似団体平均を</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ポイント上回り，全国的平均よりも高い水準となった。</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今後も，行財政改革行動計画に基づき，職階や給与体系等の見直しなども含め，引き続き給与の適正化に努める。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2794</xdr:rowOff>
    </xdr:from>
    <xdr:to>
      <xdr:col>81</xdr:col>
      <xdr:colOff>44450</xdr:colOff>
      <xdr:row>85</xdr:row>
      <xdr:rowOff>89663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576044"/>
          <a:ext cx="8382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120666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35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164592</xdr:rowOff>
    </xdr:from>
    <xdr:to>
      <xdr:col>77</xdr:col>
      <xdr:colOff>44450</xdr:colOff>
      <xdr:row>85</xdr:row>
      <xdr:rowOff>2794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56639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94487</xdr:rowOff>
    </xdr:from>
    <xdr:to>
      <xdr:col>77</xdr:col>
      <xdr:colOff>95250</xdr:colOff>
      <xdr:row>85</xdr:row>
      <xdr:rowOff>24637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34814</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26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87376</xdr:rowOff>
    </xdr:from>
    <xdr:to>
      <xdr:col>72</xdr:col>
      <xdr:colOff>203200</xdr:colOff>
      <xdr:row>84</xdr:row>
      <xdr:rowOff>164592</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48917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123444</xdr:rowOff>
    </xdr:from>
    <xdr:to>
      <xdr:col>73</xdr:col>
      <xdr:colOff>44450</xdr:colOff>
      <xdr:row>85</xdr:row>
      <xdr:rowOff>53594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38371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58420</xdr:rowOff>
    </xdr:from>
    <xdr:to>
      <xdr:col>68</xdr:col>
      <xdr:colOff>152400</xdr:colOff>
      <xdr:row>84</xdr:row>
      <xdr:rowOff>87376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46022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38371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123444</xdr:rowOff>
    </xdr:from>
    <xdr:to>
      <xdr:col>64</xdr:col>
      <xdr:colOff>152400</xdr:colOff>
      <xdr:row>85</xdr:row>
      <xdr:rowOff>53594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38371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38863</xdr:rowOff>
    </xdr:from>
    <xdr:to>
      <xdr:col>81</xdr:col>
      <xdr:colOff>95250</xdr:colOff>
      <xdr:row>85</xdr:row>
      <xdr:rowOff>140463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6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10940</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58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123444</xdr:rowOff>
    </xdr:from>
    <xdr:to>
      <xdr:col>77</xdr:col>
      <xdr:colOff>95250</xdr:colOff>
      <xdr:row>85</xdr:row>
      <xdr:rowOff>53594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52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38371</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61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113792</xdr:rowOff>
    </xdr:from>
    <xdr:to>
      <xdr:col>73</xdr:col>
      <xdr:colOff>44450</xdr:colOff>
      <xdr:row>85</xdr:row>
      <xdr:rowOff>43942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51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54119</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28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36576</xdr:rowOff>
    </xdr:from>
    <xdr:to>
      <xdr:col>68</xdr:col>
      <xdr:colOff>203200</xdr:colOff>
      <xdr:row>84</xdr:row>
      <xdr:rowOff>138176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43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148353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20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7620</xdr:rowOff>
    </xdr:from>
    <xdr:to>
      <xdr:col>64</xdr:col>
      <xdr:colOff>152400</xdr:colOff>
      <xdr:row>84</xdr:row>
      <xdr:rowOff>109220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119397</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令和２年度は，前年度と比べ一般職員数は同じであるが，町の人口が減少したため，人口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人当たり職員数は，前年度よりも</a:t>
          </a:r>
          <a:r>
            <a:rPr kumimoji="1" lang="en-US" altLang="ja-JP" sz="1300">
              <a:latin typeface="ＭＳ Ｐゴシック" panose="020B0600070205080204" pitchFamily="50" charset="-128"/>
              <a:ea typeface="ＭＳ Ｐゴシック" panose="020B0600070205080204" pitchFamily="50" charset="-128"/>
            </a:rPr>
            <a:t>0.12</a:t>
          </a:r>
          <a:r>
            <a:rPr kumimoji="1" lang="ja-JP" altLang="en-US" sz="1300">
              <a:latin typeface="ＭＳ Ｐゴシック" panose="020B0600070205080204" pitchFamily="50" charset="-128"/>
              <a:ea typeface="ＭＳ Ｐゴシック" panose="020B0600070205080204" pitchFamily="50" charset="-128"/>
            </a:rPr>
            <a:t>人増となり，類似団体平均と比較しても，</a:t>
          </a:r>
          <a:r>
            <a:rPr kumimoji="1" lang="en-US" altLang="ja-JP" sz="1300">
              <a:latin typeface="ＭＳ Ｐゴシック" panose="020B0600070205080204" pitchFamily="50" charset="-128"/>
              <a:ea typeface="ＭＳ Ｐゴシック" panose="020B0600070205080204" pitchFamily="50" charset="-128"/>
            </a:rPr>
            <a:t>0.38</a:t>
          </a:r>
          <a:r>
            <a:rPr kumimoji="1" lang="ja-JP" altLang="en-US" sz="1300">
              <a:latin typeface="ＭＳ Ｐゴシック" panose="020B0600070205080204" pitchFamily="50" charset="-128"/>
              <a:ea typeface="ＭＳ Ｐゴシック" panose="020B0600070205080204" pitchFamily="50" charset="-128"/>
            </a:rPr>
            <a:t>ポイント高い水準となった。</a:t>
          </a:r>
        </a:p>
        <a:p>
          <a:r>
            <a:rPr kumimoji="1" lang="ja-JP" altLang="en-US" sz="1300">
              <a:latin typeface="ＭＳ Ｐゴシック" panose="020B0600070205080204" pitchFamily="50" charset="-128"/>
              <a:ea typeface="ＭＳ Ｐゴシック" panose="020B0600070205080204" pitchFamily="50" charset="-128"/>
            </a:rPr>
            <a:t>　職務量は増加傾向にあるが，組織や事務事業の見直しと併せて，職員定数条例に基づいた適切な定員管理に努める。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125519</xdr:rowOff>
    </xdr:from>
    <xdr:to>
      <xdr:col>81</xdr:col>
      <xdr:colOff>44450</xdr:colOff>
      <xdr:row>66</xdr:row>
      <xdr:rowOff>97296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9898169"/>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69373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38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97296</xdr:rowOff>
    </xdr:from>
    <xdr:to>
      <xdr:col>81</xdr:col>
      <xdr:colOff>133350</xdr:colOff>
      <xdr:row>66</xdr:row>
      <xdr:rowOff>97296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40446</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64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125519</xdr:rowOff>
    </xdr:from>
    <xdr:to>
      <xdr:col>81</xdr:col>
      <xdr:colOff>133350</xdr:colOff>
      <xdr:row>57</xdr:row>
      <xdr:rowOff>125519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9898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167499</xdr:rowOff>
    </xdr:from>
    <xdr:to>
      <xdr:col>81</xdr:col>
      <xdr:colOff>44450</xdr:colOff>
      <xdr:row>61</xdr:row>
      <xdr:rowOff>12136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454499"/>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98372</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213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81845</xdr:rowOff>
    </xdr:from>
    <xdr:to>
      <xdr:col>81</xdr:col>
      <xdr:colOff>95250</xdr:colOff>
      <xdr:row>61</xdr:row>
      <xdr:rowOff>11995</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139347</xdr:rowOff>
    </xdr:from>
    <xdr:to>
      <xdr:col>77</xdr:col>
      <xdr:colOff>44450</xdr:colOff>
      <xdr:row>60</xdr:row>
      <xdr:rowOff>167499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426347"/>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112677</xdr:rowOff>
    </xdr:from>
    <xdr:to>
      <xdr:col>77</xdr:col>
      <xdr:colOff>95250</xdr:colOff>
      <xdr:row>61</xdr:row>
      <xdr:rowOff>42827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53004</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168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83044</xdr:rowOff>
    </xdr:from>
    <xdr:to>
      <xdr:col>72</xdr:col>
      <xdr:colOff>203200</xdr:colOff>
      <xdr:row>60</xdr:row>
      <xdr:rowOff>139347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370044"/>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84526</xdr:rowOff>
    </xdr:from>
    <xdr:to>
      <xdr:col>73</xdr:col>
      <xdr:colOff>44450</xdr:colOff>
      <xdr:row>61</xdr:row>
      <xdr:rowOff>14676</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24853</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14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58914</xdr:rowOff>
    </xdr:from>
    <xdr:to>
      <xdr:col>68</xdr:col>
      <xdr:colOff>152400</xdr:colOff>
      <xdr:row>60</xdr:row>
      <xdr:rowOff>83044</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34591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71120</xdr:rowOff>
    </xdr:from>
    <xdr:to>
      <xdr:col>68</xdr:col>
      <xdr:colOff>203200</xdr:colOff>
      <xdr:row>61</xdr:row>
      <xdr:rowOff>1270</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157497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64417</xdr:rowOff>
    </xdr:from>
    <xdr:to>
      <xdr:col>64</xdr:col>
      <xdr:colOff>152400</xdr:colOff>
      <xdr:row>60</xdr:row>
      <xdr:rowOff>166017</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5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150794</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43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132786</xdr:rowOff>
    </xdr:from>
    <xdr:to>
      <xdr:col>81</xdr:col>
      <xdr:colOff>95250</xdr:colOff>
      <xdr:row>61</xdr:row>
      <xdr:rowOff>62936</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41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104863</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39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116699</xdr:rowOff>
    </xdr:from>
    <xdr:to>
      <xdr:col>77</xdr:col>
      <xdr:colOff>95250</xdr:colOff>
      <xdr:row>61</xdr:row>
      <xdr:rowOff>46849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40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31626</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490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88547</xdr:rowOff>
    </xdr:from>
    <xdr:to>
      <xdr:col>73</xdr:col>
      <xdr:colOff>44450</xdr:colOff>
      <xdr:row>61</xdr:row>
      <xdr:rowOff>18697</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37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3474</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46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32244</xdr:rowOff>
    </xdr:from>
    <xdr:to>
      <xdr:col>68</xdr:col>
      <xdr:colOff>203200</xdr:colOff>
      <xdr:row>60</xdr:row>
      <xdr:rowOff>133844</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31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144021</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08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8114</xdr:rowOff>
    </xdr:from>
    <xdr:to>
      <xdr:col>64</xdr:col>
      <xdr:colOff>152400</xdr:colOff>
      <xdr:row>60</xdr:row>
      <xdr:rowOff>109714</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29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119891</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06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借入の学校教育施設の元金償還が始まったが，減税補てん債や臨時財政対策債の償還終了，利根地区土地改良事業負担金の一部支払い終了等による減などにより，前年度と同水準となった。類似団体平均を下回って</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の実質公債費比率は，低水準で推移しているが，今後，小中学校大規模改造工事債や過疎対策事業債の元金償還開始等により元利償還金が増加に転じる可能性もあるため，引き続き適正な起債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78994</xdr:rowOff>
    </xdr:from>
    <xdr:to>
      <xdr:col>81</xdr:col>
      <xdr:colOff>44450</xdr:colOff>
      <xdr:row>44</xdr:row>
      <xdr:rowOff>87884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594094"/>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59961</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0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87884</xdr:rowOff>
    </xdr:from>
    <xdr:to>
      <xdr:col>81</xdr:col>
      <xdr:colOff>133350</xdr:colOff>
      <xdr:row>44</xdr:row>
      <xdr:rowOff>87884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3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165371</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33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78994</xdr:rowOff>
    </xdr:from>
    <xdr:to>
      <xdr:col>81</xdr:col>
      <xdr:colOff>133350</xdr:colOff>
      <xdr:row>38</xdr:row>
      <xdr:rowOff>78994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59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144018</xdr:rowOff>
    </xdr:from>
    <xdr:to>
      <xdr:col>81</xdr:col>
      <xdr:colOff>44450</xdr:colOff>
      <xdr:row>39</xdr:row>
      <xdr:rowOff>144018</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68305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159275</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1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144018</xdr:rowOff>
    </xdr:from>
    <xdr:to>
      <xdr:col>77</xdr:col>
      <xdr:colOff>44450</xdr:colOff>
      <xdr:row>39</xdr:row>
      <xdr:rowOff>153670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68305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35052</xdr:rowOff>
    </xdr:from>
    <xdr:to>
      <xdr:col>77</xdr:col>
      <xdr:colOff>95250</xdr:colOff>
      <xdr:row>41</xdr:row>
      <xdr:rowOff>136652</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121429</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150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153670</xdr:rowOff>
    </xdr:from>
    <xdr:to>
      <xdr:col>72</xdr:col>
      <xdr:colOff>203200</xdr:colOff>
      <xdr:row>39</xdr:row>
      <xdr:rowOff>168148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684022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44704</xdr:rowOff>
    </xdr:from>
    <xdr:to>
      <xdr:col>73</xdr:col>
      <xdr:colOff>44450</xdr:colOff>
      <xdr:row>41</xdr:row>
      <xdr:rowOff>146304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131081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168148</xdr:rowOff>
    </xdr:from>
    <xdr:to>
      <xdr:col>68</xdr:col>
      <xdr:colOff>152400</xdr:colOff>
      <xdr:row>40</xdr:row>
      <xdr:rowOff>20828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685469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93218</xdr:rowOff>
    </xdr:from>
    <xdr:to>
      <xdr:col>81</xdr:col>
      <xdr:colOff>95250</xdr:colOff>
      <xdr:row>40</xdr:row>
      <xdr:rowOff>23368</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109745</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62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93218</xdr:rowOff>
    </xdr:from>
    <xdr:to>
      <xdr:col>77</xdr:col>
      <xdr:colOff>95250</xdr:colOff>
      <xdr:row>40</xdr:row>
      <xdr:rowOff>23368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33545</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54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102870</xdr:rowOff>
    </xdr:from>
    <xdr:to>
      <xdr:col>73</xdr:col>
      <xdr:colOff>44450</xdr:colOff>
      <xdr:row>40</xdr:row>
      <xdr:rowOff>33020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43197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117348</xdr:rowOff>
    </xdr:from>
    <xdr:to>
      <xdr:col>68</xdr:col>
      <xdr:colOff>203200</xdr:colOff>
      <xdr:row>40</xdr:row>
      <xdr:rowOff>47498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80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57675</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5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141478</xdr:rowOff>
    </xdr:from>
    <xdr:to>
      <xdr:col>64</xdr:col>
      <xdr:colOff>152400</xdr:colOff>
      <xdr:row>40</xdr:row>
      <xdr:rowOff>71628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81805</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疎対策事業債等の起債による地方債残高の増などにより将来負担額は前年度よりも増となったが，充当可能財源等についても財政調整基金の残高増等により増え，将来負担額よりも充当可能財源等が上回ったため，前年度と同様に将来負担比率は算定されなかった。</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過疎地域に指定されたことにより，過疎対策事業債の発行による地方債残高の増加が見込まれるが，適正な起債管理や充当可能基金への積立等による適正な基金管理を行い，財政健全化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143891</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571750"/>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115968</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88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143891</xdr:rowOff>
    </xdr:from>
    <xdr:to>
      <xdr:col>81</xdr:col>
      <xdr:colOff>133350</xdr:colOff>
      <xdr:row>22</xdr:row>
      <xdr:rowOff>143891</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91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169943</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570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26416</xdr:rowOff>
    </xdr:from>
    <xdr:to>
      <xdr:col>81</xdr:col>
      <xdr:colOff>95250</xdr:colOff>
      <xdr:row>15</xdr:row>
      <xdr:rowOff>128016</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78295</xdr:rowOff>
    </xdr:from>
    <xdr:to>
      <xdr:col>77</xdr:col>
      <xdr:colOff>95250</xdr:colOff>
      <xdr:row>16</xdr:row>
      <xdr:rowOff>8445</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65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18622</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418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72866</xdr:rowOff>
    </xdr:from>
    <xdr:to>
      <xdr:col>73</xdr:col>
      <xdr:colOff>44450</xdr:colOff>
      <xdr:row>16</xdr:row>
      <xdr:rowOff>3016</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64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13193</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4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121126</xdr:rowOff>
    </xdr:from>
    <xdr:to>
      <xdr:col>68</xdr:col>
      <xdr:colOff>203200</xdr:colOff>
      <xdr:row>16</xdr:row>
      <xdr:rowOff>51276</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61453</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46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147669</xdr:rowOff>
    </xdr:from>
    <xdr:to>
      <xdr:col>64</xdr:col>
      <xdr:colOff>152400</xdr:colOff>
      <xdr:row>16</xdr:row>
      <xdr:rowOff>77819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87996</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48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茨城県利根町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15,862
15,484
24.86
8,225,963
7,990,967
210,565
3,835,078
5,220,182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人件費については，前年度と比べ</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ポイント減となったが，依然として類似団体平均と比較して高い水準にある。これは，職員の平均年齢が高いことが影響しているものと考えられる。</a:t>
          </a:r>
        </a:p>
        <a:p>
          <a:r>
            <a:rPr kumimoji="1" lang="ja-JP" altLang="en-US" sz="1300">
              <a:latin typeface="ＭＳ Ｐゴシック" panose="020B0600070205080204" pitchFamily="50" charset="-128"/>
              <a:ea typeface="ＭＳ Ｐゴシック" panose="020B0600070205080204" pitchFamily="50" charset="-128"/>
            </a:rPr>
            <a:t>　今後も退職者の再任用での登用が見込まれることから，正職員や会計年度任用職員も含めた適正な人員管理に努めていく。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40</xdr:row>
      <xdr:rowOff>50800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51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35560</xdr:rowOff>
    </xdr:from>
    <xdr:to>
      <xdr:col>24</xdr:col>
      <xdr:colOff>25400</xdr:colOff>
      <xdr:row>38</xdr:row>
      <xdr:rowOff>165100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55066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27957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85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xdr:rowOff>
    </xdr:from>
    <xdr:to>
      <xdr:col>24</xdr:col>
      <xdr:colOff>76200</xdr:colOff>
      <xdr:row>35</xdr:row>
      <xdr:rowOff>113030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165100</xdr:rowOff>
    </xdr:from>
    <xdr:to>
      <xdr:col>19</xdr:col>
      <xdr:colOff>187325</xdr:colOff>
      <xdr:row>39</xdr:row>
      <xdr:rowOff>24130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680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68580</xdr:rowOff>
    </xdr:from>
    <xdr:to>
      <xdr:col>20</xdr:col>
      <xdr:colOff>38100</xdr:colOff>
      <xdr:row>34</xdr:row>
      <xdr:rowOff>170180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58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8907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66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142240</xdr:rowOff>
    </xdr:from>
    <xdr:to>
      <xdr:col>15</xdr:col>
      <xdr:colOff>98425</xdr:colOff>
      <xdr:row>39</xdr:row>
      <xdr:rowOff>24130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6573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76200</xdr:rowOff>
    </xdr:from>
    <xdr:to>
      <xdr:col>15</xdr:col>
      <xdr:colOff>149225</xdr:colOff>
      <xdr:row>35</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90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134620</xdr:rowOff>
    </xdr:from>
    <xdr:to>
      <xdr:col>11</xdr:col>
      <xdr:colOff>9525</xdr:colOff>
      <xdr:row>38</xdr:row>
      <xdr:rowOff>142240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649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83820</xdr:rowOff>
    </xdr:from>
    <xdr:to>
      <xdr:col>11</xdr:col>
      <xdr:colOff>60325</xdr:colOff>
      <xdr:row>35</xdr:row>
      <xdr:rowOff>13970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24147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91440</xdr:rowOff>
    </xdr:from>
    <xdr:to>
      <xdr:col>6</xdr:col>
      <xdr:colOff>171450</xdr:colOff>
      <xdr:row>35</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31767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156210</xdr:rowOff>
    </xdr:from>
    <xdr:to>
      <xdr:col>24</xdr:col>
      <xdr:colOff>76200</xdr:colOff>
      <xdr:row>38</xdr:row>
      <xdr:rowOff>86360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128287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114300</xdr:rowOff>
    </xdr:from>
    <xdr:to>
      <xdr:col>20</xdr:col>
      <xdr:colOff>38100</xdr:colOff>
      <xdr:row>39</xdr:row>
      <xdr:rowOff>44450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29227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1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144780</xdr:rowOff>
    </xdr:from>
    <xdr:to>
      <xdr:col>15</xdr:col>
      <xdr:colOff>149225</xdr:colOff>
      <xdr:row>39</xdr:row>
      <xdr:rowOff>74930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59707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91440</xdr:rowOff>
    </xdr:from>
    <xdr:to>
      <xdr:col>11</xdr:col>
      <xdr:colOff>60325</xdr:colOff>
      <xdr:row>39</xdr:row>
      <xdr:rowOff>21590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6367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83820</xdr:rowOff>
    </xdr:from>
    <xdr:to>
      <xdr:col>6</xdr:col>
      <xdr:colOff>171450</xdr:colOff>
      <xdr:row>39</xdr:row>
      <xdr:rowOff>13970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170197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物件費については，前年度と比べ</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ポイント減となり，類似団体平均と比較して</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ポイント低い水準となっている。</a:t>
          </a:r>
        </a:p>
        <a:p>
          <a:r>
            <a:rPr kumimoji="1" lang="ja-JP" altLang="en-US" sz="1300">
              <a:latin typeface="ＭＳ Ｐゴシック" panose="020B0600070205080204" pitchFamily="50" charset="-128"/>
              <a:ea typeface="ＭＳ Ｐゴシック" panose="020B0600070205080204" pitchFamily="50" charset="-128"/>
            </a:rPr>
            <a:t>　令和２年度から施行している新行財政改革行動計画に基づき，今後も，引き続き徹底した経常経費の見直しを行い，物件費の削減に努めていく。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41275</xdr:rowOff>
    </xdr:from>
    <xdr:to>
      <xdr:col>82</xdr:col>
      <xdr:colOff>107950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701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127652</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1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41275</xdr:rowOff>
    </xdr:from>
    <xdr:to>
      <xdr:col>82</xdr:col>
      <xdr:colOff>196850</xdr:colOff>
      <xdr:row>13</xdr:row>
      <xdr:rowOff>41275</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7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136525</xdr:rowOff>
    </xdr:from>
    <xdr:to>
      <xdr:col>82</xdr:col>
      <xdr:colOff>107950</xdr:colOff>
      <xdr:row>16</xdr:row>
      <xdr:rowOff>50800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70827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165100</xdr:rowOff>
    </xdr:from>
    <xdr:to>
      <xdr:col>78</xdr:col>
      <xdr:colOff>69850</xdr:colOff>
      <xdr:row>16</xdr:row>
      <xdr:rowOff>50800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736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38100</xdr:rowOff>
    </xdr:from>
    <xdr:to>
      <xdr:col>78</xdr:col>
      <xdr:colOff>120650</xdr:colOff>
      <xdr:row>17</xdr:row>
      <xdr:rowOff>139700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95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124477</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303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107950</xdr:rowOff>
    </xdr:from>
    <xdr:to>
      <xdr:col>73</xdr:col>
      <xdr:colOff>180975</xdr:colOff>
      <xdr:row>15</xdr:row>
      <xdr:rowOff>165100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2679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107950</xdr:rowOff>
    </xdr:from>
    <xdr:to>
      <xdr:col>69</xdr:col>
      <xdr:colOff>92075</xdr:colOff>
      <xdr:row>16</xdr:row>
      <xdr:rowOff>41275</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flipV="1">
          <a:off x="13004800" y="2679700"/>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86377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300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67327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85725</xdr:rowOff>
    </xdr:from>
    <xdr:to>
      <xdr:col>82</xdr:col>
      <xdr:colOff>158750</xdr:colOff>
      <xdr:row>16</xdr:row>
      <xdr:rowOff>15875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65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102252</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50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0</xdr:rowOff>
    </xdr:from>
    <xdr:to>
      <xdr:col>78</xdr:col>
      <xdr:colOff>120650</xdr:colOff>
      <xdr:row>16</xdr:row>
      <xdr:rowOff>101600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111777</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114300</xdr:rowOff>
    </xdr:from>
    <xdr:to>
      <xdr:col>74</xdr:col>
      <xdr:colOff>31750</xdr:colOff>
      <xdr:row>16</xdr:row>
      <xdr:rowOff>44450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68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54627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45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57150</xdr:rowOff>
    </xdr:from>
    <xdr:to>
      <xdr:col>69</xdr:col>
      <xdr:colOff>142875</xdr:colOff>
      <xdr:row>15</xdr:row>
      <xdr:rowOff>158750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168927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161925</xdr:rowOff>
    </xdr:from>
    <xdr:to>
      <xdr:col>65</xdr:col>
      <xdr:colOff>53975</xdr:colOff>
      <xdr:row>16</xdr:row>
      <xdr:rowOff>92075</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73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102252</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50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扶助費については，前年度と比べ</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ポイント減となったが，類似団体平均と比較して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ポイント高い水準となっている。</a:t>
          </a:r>
        </a:p>
        <a:p>
          <a:r>
            <a:rPr kumimoji="1" lang="ja-JP" altLang="en-US" sz="1300">
              <a:latin typeface="ＭＳ Ｐゴシック" panose="020B0600070205080204" pitchFamily="50" charset="-128"/>
              <a:ea typeface="ＭＳ Ｐゴシック" panose="020B0600070205080204" pitchFamily="50" charset="-128"/>
            </a:rPr>
            <a:t>　障害者自立支援給付費や障害児施設措置費給付費などの障害者に係る給付費が増加した影響で増となった。</a:t>
          </a:r>
        </a:p>
        <a:p>
          <a:r>
            <a:rPr kumimoji="1" lang="ja-JP" altLang="en-US" sz="1300">
              <a:latin typeface="ＭＳ Ｐゴシック" panose="020B0600070205080204" pitchFamily="50" charset="-128"/>
              <a:ea typeface="ＭＳ Ｐゴシック" panose="020B0600070205080204" pitchFamily="50" charset="-128"/>
            </a:rPr>
            <a:t>　扶助費は社会保障にかかわる費用であり，高齢化の進行により今後増大していくことが見込まれるが，国や県との制度内容との整合を図りながら，適正な執行に努めていく。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114300</xdr:rowOff>
    </xdr:from>
    <xdr:to>
      <xdr:col>24</xdr:col>
      <xdr:colOff>25400</xdr:colOff>
      <xdr:row>61</xdr:row>
      <xdr:rowOff>107950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29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29227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114300</xdr:rowOff>
    </xdr:from>
    <xdr:to>
      <xdr:col>24</xdr:col>
      <xdr:colOff>114300</xdr:colOff>
      <xdr:row>52</xdr:row>
      <xdr:rowOff>114300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2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82550</xdr:rowOff>
    </xdr:from>
    <xdr:to>
      <xdr:col>24</xdr:col>
      <xdr:colOff>25400</xdr:colOff>
      <xdr:row>56</xdr:row>
      <xdr:rowOff>25400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5123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25400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613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139700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6139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146050</xdr:rowOff>
    </xdr:from>
    <xdr:to>
      <xdr:col>11</xdr:col>
      <xdr:colOff>9525</xdr:colOff>
      <xdr:row>56</xdr:row>
      <xdr:rowOff>139700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5758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69850</xdr:rowOff>
    </xdr:from>
    <xdr:to>
      <xdr:col>11</xdr:col>
      <xdr:colOff>60325</xdr:colOff>
      <xdr:row>56</xdr:row>
      <xdr:rowOff>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31750</xdr:rowOff>
    </xdr:from>
    <xdr:to>
      <xdr:col>6</xdr:col>
      <xdr:colOff>171450</xdr:colOff>
      <xdr:row>55</xdr:row>
      <xdr:rowOff>133350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143527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31750</xdr:rowOff>
    </xdr:from>
    <xdr:to>
      <xdr:col>24</xdr:col>
      <xdr:colOff>76200</xdr:colOff>
      <xdr:row>55</xdr:row>
      <xdr:rowOff>133350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3827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146050</xdr:rowOff>
    </xdr:from>
    <xdr:to>
      <xdr:col>20</xdr:col>
      <xdr:colOff>38100</xdr:colOff>
      <xdr:row>56</xdr:row>
      <xdr:rowOff>76200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60977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88900</xdr:rowOff>
    </xdr:from>
    <xdr:to>
      <xdr:col>11</xdr:col>
      <xdr:colOff>60325</xdr:colOff>
      <xdr:row>57</xdr:row>
      <xdr:rowOff>19050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3827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10177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繰出金については，前年度と比べ</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ポイント減となったが，類似団体平均と比較して</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ポイント高い水準となった。</a:t>
          </a:r>
        </a:p>
        <a:p>
          <a:r>
            <a:rPr kumimoji="1" lang="ja-JP" altLang="en-US" sz="1300">
              <a:latin typeface="ＭＳ Ｐゴシック" panose="020B0600070205080204" pitchFamily="50" charset="-128"/>
              <a:ea typeface="ＭＳ Ｐゴシック" panose="020B0600070205080204" pitchFamily="50" charset="-128"/>
            </a:rPr>
            <a:t>　高齢化による給付の増加により，介護保険特別会計及び後期高齢者医療特別会計における繰出金が大きく増加している。</a:t>
          </a:r>
        </a:p>
        <a:p>
          <a:r>
            <a:rPr kumimoji="1" lang="ja-JP" altLang="en-US" sz="1300">
              <a:latin typeface="ＭＳ Ｐゴシック" panose="020B0600070205080204" pitchFamily="50" charset="-128"/>
              <a:ea typeface="ＭＳ Ｐゴシック" panose="020B0600070205080204" pitchFamily="50" charset="-128"/>
            </a:rPr>
            <a:t>　より一層の使用料・保険料の徴収強化や歳出削減に向けた取り組みに努めていく。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24130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567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130810</xdr:rowOff>
    </xdr:from>
    <xdr:to>
      <xdr:col>82</xdr:col>
      <xdr:colOff>107950</xdr:colOff>
      <xdr:row>58</xdr:row>
      <xdr:rowOff>104140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90346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130810</xdr:rowOff>
    </xdr:from>
    <xdr:to>
      <xdr:col>78</xdr:col>
      <xdr:colOff>69850</xdr:colOff>
      <xdr:row>58</xdr:row>
      <xdr:rowOff>104140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9034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146067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7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107950</xdr:rowOff>
    </xdr:from>
    <xdr:to>
      <xdr:col>73</xdr:col>
      <xdr:colOff>180975</xdr:colOff>
      <xdr:row>57</xdr:row>
      <xdr:rowOff>130810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880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107950</xdr:rowOff>
    </xdr:from>
    <xdr:to>
      <xdr:col>69</xdr:col>
      <xdr:colOff>92075</xdr:colOff>
      <xdr:row>57</xdr:row>
      <xdr:rowOff>123190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880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115587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80010</xdr:rowOff>
    </xdr:from>
    <xdr:to>
      <xdr:col>82</xdr:col>
      <xdr:colOff>158750</xdr:colOff>
      <xdr:row>58</xdr:row>
      <xdr:rowOff>10160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52087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53340</xdr:rowOff>
    </xdr:from>
    <xdr:to>
      <xdr:col>78</xdr:col>
      <xdr:colOff>120650</xdr:colOff>
      <xdr:row>58</xdr:row>
      <xdr:rowOff>154940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139717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08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80010</xdr:rowOff>
    </xdr:from>
    <xdr:to>
      <xdr:col>74</xdr:col>
      <xdr:colOff>31750</xdr:colOff>
      <xdr:row>58</xdr:row>
      <xdr:rowOff>10160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166387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57150</xdr:rowOff>
    </xdr:from>
    <xdr:to>
      <xdr:col>69</xdr:col>
      <xdr:colOff>142875</xdr:colOff>
      <xdr:row>57</xdr:row>
      <xdr:rowOff>158750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158767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補助費等については，前年度と比べ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ポイント増となったが，類似団体平均と比較して</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ポイント低い水準となった。</a:t>
          </a:r>
        </a:p>
        <a:p>
          <a:r>
            <a:rPr kumimoji="1" lang="ja-JP" altLang="en-US" sz="1300">
              <a:latin typeface="ＭＳ Ｐゴシック" panose="020B0600070205080204" pitchFamily="50" charset="-128"/>
              <a:ea typeface="ＭＳ Ｐゴシック" panose="020B0600070205080204" pitchFamily="50" charset="-128"/>
            </a:rPr>
            <a:t>　要因としては，塵芥処理組合負担金及び土地改良事業負担金が増となったことが挙げられる。</a:t>
          </a:r>
        </a:p>
        <a:p>
          <a:r>
            <a:rPr kumimoji="1" lang="ja-JP" altLang="en-US" sz="1300">
              <a:latin typeface="ＭＳ Ｐゴシック" panose="020B0600070205080204" pitchFamily="50" charset="-128"/>
              <a:ea typeface="ＭＳ Ｐゴシック" panose="020B0600070205080204" pitchFamily="50" charset="-128"/>
            </a:rPr>
            <a:t>　今後も，各種補助金等の必要性を検証し，補助費等の抑制に努めていく。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82913</xdr:rowOff>
    </xdr:from>
    <xdr:to>
      <xdr:col>82</xdr:col>
      <xdr:colOff>107950</xdr:colOff>
      <xdr:row>40</xdr:row>
      <xdr:rowOff>162923</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740763"/>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135000</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162923</xdr:rowOff>
    </xdr:from>
    <xdr:to>
      <xdr:col>82</xdr:col>
      <xdr:colOff>196850</xdr:colOff>
      <xdr:row>40</xdr:row>
      <xdr:rowOff>162923</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169290</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82913</xdr:rowOff>
    </xdr:from>
    <xdr:to>
      <xdr:col>82</xdr:col>
      <xdr:colOff>196850</xdr:colOff>
      <xdr:row>33</xdr:row>
      <xdr:rowOff>82913</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74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125367</xdr:rowOff>
    </xdr:from>
    <xdr:to>
      <xdr:col>82</xdr:col>
      <xdr:colOff>107950</xdr:colOff>
      <xdr:row>35</xdr:row>
      <xdr:rowOff>144961</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12611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170741</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171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27214</xdr:rowOff>
    </xdr:from>
    <xdr:to>
      <xdr:col>82</xdr:col>
      <xdr:colOff>158750</xdr:colOff>
      <xdr:row>36</xdr:row>
      <xdr:rowOff>128814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125367</xdr:rowOff>
    </xdr:from>
    <xdr:to>
      <xdr:col>78</xdr:col>
      <xdr:colOff>69850</xdr:colOff>
      <xdr:row>36</xdr:row>
      <xdr:rowOff>78014</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6126117"/>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159476</xdr:rowOff>
    </xdr:from>
    <xdr:to>
      <xdr:col>78</xdr:col>
      <xdr:colOff>120650</xdr:colOff>
      <xdr:row>36</xdr:row>
      <xdr:rowOff>89626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1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74403</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24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64951</xdr:rowOff>
    </xdr:from>
    <xdr:to>
      <xdr:col>73</xdr:col>
      <xdr:colOff>180975</xdr:colOff>
      <xdr:row>36</xdr:row>
      <xdr:rowOff>78014</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623715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120287</xdr:rowOff>
    </xdr:from>
    <xdr:to>
      <xdr:col>74</xdr:col>
      <xdr:colOff>31750</xdr:colOff>
      <xdr:row>36</xdr:row>
      <xdr:rowOff>50437</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60614</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158024</xdr:rowOff>
    </xdr:from>
    <xdr:to>
      <xdr:col>69</xdr:col>
      <xdr:colOff>92075</xdr:colOff>
      <xdr:row>36</xdr:row>
      <xdr:rowOff>64951</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6158774"/>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120287</xdr:rowOff>
    </xdr:from>
    <xdr:to>
      <xdr:col>69</xdr:col>
      <xdr:colOff>142875</xdr:colOff>
      <xdr:row>36</xdr:row>
      <xdr:rowOff>50437</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60614</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113756</xdr:rowOff>
    </xdr:from>
    <xdr:to>
      <xdr:col>65</xdr:col>
      <xdr:colOff>53975</xdr:colOff>
      <xdr:row>36</xdr:row>
      <xdr:rowOff>43906</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28683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200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94161</xdr:rowOff>
    </xdr:from>
    <xdr:to>
      <xdr:col>82</xdr:col>
      <xdr:colOff>158750</xdr:colOff>
      <xdr:row>36</xdr:row>
      <xdr:rowOff>24311</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09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110688</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93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74567</xdr:rowOff>
    </xdr:from>
    <xdr:to>
      <xdr:col>78</xdr:col>
      <xdr:colOff>120650</xdr:colOff>
      <xdr:row>36</xdr:row>
      <xdr:rowOff>4717</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07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14894</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844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27214</xdr:rowOff>
    </xdr:from>
    <xdr:to>
      <xdr:col>74</xdr:col>
      <xdr:colOff>31750</xdr:colOff>
      <xdr:row>36</xdr:row>
      <xdr:rowOff>128814</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113591</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14151</xdr:rowOff>
    </xdr:from>
    <xdr:to>
      <xdr:col>69</xdr:col>
      <xdr:colOff>142875</xdr:colOff>
      <xdr:row>36</xdr:row>
      <xdr:rowOff>115751</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18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100528</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2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107224</xdr:rowOff>
    </xdr:from>
    <xdr:to>
      <xdr:col>65</xdr:col>
      <xdr:colOff>53975</xdr:colOff>
      <xdr:row>36</xdr:row>
      <xdr:rowOff>37374</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10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47551</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587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公債費については，前年度と比べ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ポイント減となり，類似団体平均と比較して</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ポイント低い水準を維持している。</a:t>
          </a:r>
        </a:p>
        <a:p>
          <a:r>
            <a:rPr kumimoji="1" lang="ja-JP" altLang="en-US" sz="1300">
              <a:latin typeface="ＭＳ Ｐゴシック" panose="020B0600070205080204" pitchFamily="50" charset="-128"/>
              <a:ea typeface="ＭＳ Ｐゴシック" panose="020B0600070205080204" pitchFamily="50" charset="-128"/>
            </a:rPr>
            <a:t>　要因としては，減税補てん債や臨時財政対策債の償還終了が挙げられる。ただし今後は，小中学校大規模改造工事事業債や過疎対策事業債の元金償還開始により公債費が増加に転じる可能性もある。普通建設事業の必要性や費用対効果等を十分考慮し，適正な起債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110998</xdr:rowOff>
    </xdr:from>
    <xdr:to>
      <xdr:col>24</xdr:col>
      <xdr:colOff>25400</xdr:colOff>
      <xdr:row>79</xdr:row>
      <xdr:rowOff>165863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26848"/>
          <a:ext cx="0" cy="1083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25925</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110998</xdr:rowOff>
    </xdr:from>
    <xdr:to>
      <xdr:col>24</xdr:col>
      <xdr:colOff>114300</xdr:colOff>
      <xdr:row>73</xdr:row>
      <xdr:rowOff>110998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138430</xdr:rowOff>
    </xdr:from>
    <xdr:to>
      <xdr:col>24</xdr:col>
      <xdr:colOff>25400</xdr:colOff>
      <xdr:row>75</xdr:row>
      <xdr:rowOff>147574</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29971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147574</xdr:rowOff>
    </xdr:from>
    <xdr:to>
      <xdr:col>19</xdr:col>
      <xdr:colOff>187325</xdr:colOff>
      <xdr:row>75</xdr:row>
      <xdr:rowOff>152146</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0063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152146</xdr:rowOff>
    </xdr:from>
    <xdr:to>
      <xdr:col>15</xdr:col>
      <xdr:colOff>98425</xdr:colOff>
      <xdr:row>76</xdr:row>
      <xdr:rowOff>3556</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0108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xdr:rowOff>
    </xdr:from>
    <xdr:to>
      <xdr:col>11</xdr:col>
      <xdr:colOff>9525</xdr:colOff>
      <xdr:row>76</xdr:row>
      <xdr:rowOff>12700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0337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87630</xdr:rowOff>
    </xdr:from>
    <xdr:to>
      <xdr:col>24</xdr:col>
      <xdr:colOff>76200</xdr:colOff>
      <xdr:row>76</xdr:row>
      <xdr:rowOff>17780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104157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96774</xdr:rowOff>
    </xdr:from>
    <xdr:to>
      <xdr:col>20</xdr:col>
      <xdr:colOff>38100</xdr:colOff>
      <xdr:row>76</xdr:row>
      <xdr:rowOff>26924</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37101</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724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101346</xdr:rowOff>
    </xdr:from>
    <xdr:to>
      <xdr:col>15</xdr:col>
      <xdr:colOff>149225</xdr:colOff>
      <xdr:row>76</xdr:row>
      <xdr:rowOff>31496</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41673</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124206</xdr:rowOff>
    </xdr:from>
    <xdr:to>
      <xdr:col>11</xdr:col>
      <xdr:colOff>60325</xdr:colOff>
      <xdr:row>76</xdr:row>
      <xdr:rowOff>54356</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64533</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公債費以外の経常収支比率については，前年度と比べ</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ポイント減となったが，類似団体平均と比較して</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ポイント高い水準となった。稲敷地方広域市町村圏事務組合負担金や，介護保険特別会計及び後期高齢者医療特別会計への繰出金が増となったことが主な要因である。</a:t>
          </a:r>
        </a:p>
        <a:p>
          <a:r>
            <a:rPr kumimoji="1" lang="ja-JP" altLang="en-US" sz="1300">
              <a:latin typeface="ＭＳ Ｐゴシック" panose="020B0600070205080204" pitchFamily="50" charset="-128"/>
              <a:ea typeface="ＭＳ Ｐゴシック" panose="020B0600070205080204" pitchFamily="50" charset="-128"/>
            </a:rPr>
            <a:t>　今後は，経常経費に占める割合の高い人件費や繰出金を中心に改善を図るなど，経常経費の削減に努めていく。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73661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517120"/>
          <a:ext cx="0" cy="1272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45738</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73661</xdr:rowOff>
    </xdr:from>
    <xdr:to>
      <xdr:col>82</xdr:col>
      <xdr:colOff>196850</xdr:colOff>
      <xdr:row>80</xdr:row>
      <xdr:rowOff>73661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50800</xdr:rowOff>
    </xdr:from>
    <xdr:to>
      <xdr:col>82</xdr:col>
      <xdr:colOff>107950</xdr:colOff>
      <xdr:row>78</xdr:row>
      <xdr:rowOff>73661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5671800" y="13252450"/>
          <a:ext cx="8382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27957</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2886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xdr:rowOff>
    </xdr:from>
    <xdr:to>
      <xdr:col>82</xdr:col>
      <xdr:colOff>158750</xdr:colOff>
      <xdr:row>76</xdr:row>
      <xdr:rowOff>113030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62230</xdr:rowOff>
    </xdr:from>
    <xdr:to>
      <xdr:col>78</xdr:col>
      <xdr:colOff>69850</xdr:colOff>
      <xdr:row>78</xdr:row>
      <xdr:rowOff>73661</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4782800" y="134353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134637</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31750</xdr:rowOff>
    </xdr:from>
    <xdr:to>
      <xdr:col>73</xdr:col>
      <xdr:colOff>180975</xdr:colOff>
      <xdr:row>78</xdr:row>
      <xdr:rowOff>62230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893800" y="134048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160020</xdr:rowOff>
    </xdr:from>
    <xdr:to>
      <xdr:col>74</xdr:col>
      <xdr:colOff>31750</xdr:colOff>
      <xdr:row>76</xdr:row>
      <xdr:rowOff>90170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100347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153670</xdr:rowOff>
    </xdr:from>
    <xdr:to>
      <xdr:col>69</xdr:col>
      <xdr:colOff>92075</xdr:colOff>
      <xdr:row>78</xdr:row>
      <xdr:rowOff>31750</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004800" y="133553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144780</xdr:rowOff>
    </xdr:from>
    <xdr:to>
      <xdr:col>69</xdr:col>
      <xdr:colOff>142875</xdr:colOff>
      <xdr:row>76</xdr:row>
      <xdr:rowOff>74930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85107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121920</xdr:rowOff>
    </xdr:from>
    <xdr:to>
      <xdr:col>65</xdr:col>
      <xdr:colOff>53975</xdr:colOff>
      <xdr:row>76</xdr:row>
      <xdr:rowOff>52070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62247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0</xdr:rowOff>
    </xdr:from>
    <xdr:to>
      <xdr:col>82</xdr:col>
      <xdr:colOff>158750</xdr:colOff>
      <xdr:row>77</xdr:row>
      <xdr:rowOff>101600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143527</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22861</xdr:rowOff>
    </xdr:from>
    <xdr:to>
      <xdr:col>78</xdr:col>
      <xdr:colOff>120650</xdr:colOff>
      <xdr:row>78</xdr:row>
      <xdr:rowOff>124461</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109238</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3482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11430</xdr:rowOff>
    </xdr:from>
    <xdr:to>
      <xdr:col>74</xdr:col>
      <xdr:colOff>31750</xdr:colOff>
      <xdr:row>78</xdr:row>
      <xdr:rowOff>113030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97807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152400</xdr:rowOff>
    </xdr:from>
    <xdr:to>
      <xdr:col>69</xdr:col>
      <xdr:colOff>142875</xdr:colOff>
      <xdr:row>78</xdr:row>
      <xdr:rowOff>82550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67327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102870</xdr:rowOff>
    </xdr:from>
    <xdr:to>
      <xdr:col>65</xdr:col>
      <xdr:colOff>53975</xdr:colOff>
      <xdr:row>78</xdr:row>
      <xdr:rowOff>33020</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17797</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茨城県利根町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146012</xdr:rowOff>
    </xdr:from>
    <xdr:to>
      <xdr:col>29</xdr:col>
      <xdr:colOff>127000</xdr:colOff>
      <xdr:row>20</xdr:row>
      <xdr:rowOff>111074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51037"/>
          <a:ext cx="0" cy="13366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83151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59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111074</xdr:rowOff>
    </xdr:from>
    <xdr:to>
      <xdr:col>30</xdr:col>
      <xdr:colOff>25400</xdr:colOff>
      <xdr:row>20</xdr:row>
      <xdr:rowOff>111074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87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60939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146012</xdr:rowOff>
    </xdr:from>
    <xdr:to>
      <xdr:col>30</xdr:col>
      <xdr:colOff>25400</xdr:colOff>
      <xdr:row>12</xdr:row>
      <xdr:rowOff>146012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51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49720</xdr:rowOff>
    </xdr:from>
    <xdr:to>
      <xdr:col>29</xdr:col>
      <xdr:colOff>127000</xdr:colOff>
      <xdr:row>17</xdr:row>
      <xdr:rowOff>99111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11995"/>
          <a:ext cx="647700" cy="49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34497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96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16662</xdr:rowOff>
    </xdr:from>
    <xdr:to>
      <xdr:col>29</xdr:col>
      <xdr:colOff>177800</xdr:colOff>
      <xdr:row>17</xdr:row>
      <xdr:rowOff>118262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99111</xdr:rowOff>
    </xdr:from>
    <xdr:to>
      <xdr:col>26</xdr:col>
      <xdr:colOff>50800</xdr:colOff>
      <xdr:row>17</xdr:row>
      <xdr:rowOff>120777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61386"/>
          <a:ext cx="698500" cy="21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7125</xdr:rowOff>
    </xdr:from>
    <xdr:to>
      <xdr:col>26</xdr:col>
      <xdr:colOff>101600</xdr:colOff>
      <xdr:row>17</xdr:row>
      <xdr:rowOff>108725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118902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3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120777</xdr:rowOff>
    </xdr:from>
    <xdr:to>
      <xdr:col>22</xdr:col>
      <xdr:colOff>114300</xdr:colOff>
      <xdr:row>17</xdr:row>
      <xdr:rowOff>149911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83052"/>
          <a:ext cx="698500" cy="29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30036</xdr:rowOff>
    </xdr:from>
    <xdr:to>
      <xdr:col>22</xdr:col>
      <xdr:colOff>165100</xdr:colOff>
      <xdr:row>17</xdr:row>
      <xdr:rowOff>131636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141813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6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149911</xdr:rowOff>
    </xdr:from>
    <xdr:to>
      <xdr:col>18</xdr:col>
      <xdr:colOff>177800</xdr:colOff>
      <xdr:row>18</xdr:row>
      <xdr:rowOff>28537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12186"/>
          <a:ext cx="698500" cy="50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52083</xdr:rowOff>
    </xdr:from>
    <xdr:to>
      <xdr:col>19</xdr:col>
      <xdr:colOff>38100</xdr:colOff>
      <xdr:row>17</xdr:row>
      <xdr:rowOff>153683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14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163860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83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70028</xdr:rowOff>
    </xdr:from>
    <xdr:to>
      <xdr:col>15</xdr:col>
      <xdr:colOff>101600</xdr:colOff>
      <xdr:row>18</xdr:row>
      <xdr:rowOff>178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3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10355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0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170370</xdr:rowOff>
    </xdr:from>
    <xdr:to>
      <xdr:col>29</xdr:col>
      <xdr:colOff>177800</xdr:colOff>
      <xdr:row>17</xdr:row>
      <xdr:rowOff>100520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61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15447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0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48311</xdr:rowOff>
    </xdr:from>
    <xdr:to>
      <xdr:col>26</xdr:col>
      <xdr:colOff>101600</xdr:colOff>
      <xdr:row>17</xdr:row>
      <xdr:rowOff>149911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10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134688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96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69977</xdr:rowOff>
    </xdr:from>
    <xdr:to>
      <xdr:col>22</xdr:col>
      <xdr:colOff>165100</xdr:colOff>
      <xdr:row>18</xdr:row>
      <xdr:rowOff>127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32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156354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1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99111</xdr:rowOff>
    </xdr:from>
    <xdr:to>
      <xdr:col>19</xdr:col>
      <xdr:colOff>38100</xdr:colOff>
      <xdr:row>18</xdr:row>
      <xdr:rowOff>29261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61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14038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47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149187</xdr:rowOff>
    </xdr:from>
    <xdr:to>
      <xdr:col>15</xdr:col>
      <xdr:colOff>101600</xdr:colOff>
      <xdr:row>18</xdr:row>
      <xdr:rowOff>79337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11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64114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9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30893</xdr:rowOff>
    </xdr:from>
    <xdr:to>
      <xdr:col>29</xdr:col>
      <xdr:colOff>127000</xdr:colOff>
      <xdr:row>37</xdr:row>
      <xdr:rowOff>179540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98343"/>
          <a:ext cx="0" cy="10058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151617</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7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179540</xdr:rowOff>
    </xdr:from>
    <xdr:to>
      <xdr:col>30</xdr:col>
      <xdr:colOff>25400</xdr:colOff>
      <xdr:row>37</xdr:row>
      <xdr:rowOff>179540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042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117270</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604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30893</xdr:rowOff>
    </xdr:from>
    <xdr:to>
      <xdr:col>30</xdr:col>
      <xdr:colOff>25400</xdr:colOff>
      <xdr:row>34</xdr:row>
      <xdr:rowOff>30893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98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148717</xdr:rowOff>
    </xdr:from>
    <xdr:to>
      <xdr:col>29</xdr:col>
      <xdr:colOff>127000</xdr:colOff>
      <xdr:row>36</xdr:row>
      <xdr:rowOff>153956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101967"/>
          <a:ext cx="647700" cy="5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3477</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13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158400</xdr:rowOff>
    </xdr:from>
    <xdr:to>
      <xdr:col>29</xdr:col>
      <xdr:colOff>177800</xdr:colOff>
      <xdr:row>35</xdr:row>
      <xdr:rowOff>260000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68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147974</xdr:rowOff>
    </xdr:from>
    <xdr:to>
      <xdr:col>26</xdr:col>
      <xdr:colOff>50800</xdr:colOff>
      <xdr:row>36</xdr:row>
      <xdr:rowOff>153956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7101224"/>
          <a:ext cx="698500" cy="5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142761</xdr:rowOff>
    </xdr:from>
    <xdr:to>
      <xdr:col>26</xdr:col>
      <xdr:colOff>101600</xdr:colOff>
      <xdr:row>35</xdr:row>
      <xdr:rowOff>244361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254538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2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147974</xdr:rowOff>
    </xdr:from>
    <xdr:to>
      <xdr:col>22</xdr:col>
      <xdr:colOff>114300</xdr:colOff>
      <xdr:row>36</xdr:row>
      <xdr:rowOff>149136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7101224"/>
          <a:ext cx="698500" cy="1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140608</xdr:rowOff>
    </xdr:from>
    <xdr:to>
      <xdr:col>22</xdr:col>
      <xdr:colOff>165100</xdr:colOff>
      <xdr:row>35</xdr:row>
      <xdr:rowOff>242208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252385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1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134410</xdr:rowOff>
    </xdr:from>
    <xdr:to>
      <xdr:col>18</xdr:col>
      <xdr:colOff>177800</xdr:colOff>
      <xdr:row>36</xdr:row>
      <xdr:rowOff>149136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7087660"/>
          <a:ext cx="698500" cy="14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136551</xdr:rowOff>
    </xdr:from>
    <xdr:to>
      <xdr:col>19</xdr:col>
      <xdr:colOff>38100</xdr:colOff>
      <xdr:row>35</xdr:row>
      <xdr:rowOff>238151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248328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1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133674</xdr:rowOff>
    </xdr:from>
    <xdr:to>
      <xdr:col>15</xdr:col>
      <xdr:colOff>101600</xdr:colOff>
      <xdr:row>35</xdr:row>
      <xdr:rowOff>235274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245451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97917</xdr:rowOff>
    </xdr:from>
    <xdr:to>
      <xdr:col>29</xdr:col>
      <xdr:colOff>177800</xdr:colOff>
      <xdr:row>37</xdr:row>
      <xdr:rowOff>28067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051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69994</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023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103156</xdr:rowOff>
    </xdr:from>
    <xdr:to>
      <xdr:col>26</xdr:col>
      <xdr:colOff>101600</xdr:colOff>
      <xdr:row>37</xdr:row>
      <xdr:rowOff>33306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056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18083</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142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97174</xdr:rowOff>
    </xdr:from>
    <xdr:to>
      <xdr:col>22</xdr:col>
      <xdr:colOff>165100</xdr:colOff>
      <xdr:row>37</xdr:row>
      <xdr:rowOff>27324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050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12101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13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98336</xdr:rowOff>
    </xdr:from>
    <xdr:to>
      <xdr:col>19</xdr:col>
      <xdr:colOff>38100</xdr:colOff>
      <xdr:row>37</xdr:row>
      <xdr:rowOff>28486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051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13263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13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83610</xdr:rowOff>
    </xdr:from>
    <xdr:to>
      <xdr:col>15</xdr:col>
      <xdr:colOff>101600</xdr:colOff>
      <xdr:row>37</xdr:row>
      <xdr:rowOff>13760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036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169987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1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茨城県利根町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15,862
15,484
24.86
8,225,963
7,990,967
210,565
3,835,078
5,220,182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92413</xdr:rowOff>
    </xdr:from>
    <xdr:to>
      <xdr:col>24</xdr:col>
      <xdr:colOff>62865</xdr:colOff>
      <xdr:row>38</xdr:row>
      <xdr:rowOff>47786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064463"/>
          <a:ext cx="1270" cy="1498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51613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6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47786</xdr:rowOff>
    </xdr:from>
    <xdr:to>
      <xdr:col>24</xdr:col>
      <xdr:colOff>152400</xdr:colOff>
      <xdr:row>38</xdr:row>
      <xdr:rowOff>47786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6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39090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39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92413</xdr:rowOff>
    </xdr:from>
    <xdr:to>
      <xdr:col>24</xdr:col>
      <xdr:colOff>152400</xdr:colOff>
      <xdr:row>29</xdr:row>
      <xdr:rowOff>92413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064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8451</xdr:rowOff>
    </xdr:from>
    <xdr:to>
      <xdr:col>24</xdr:col>
      <xdr:colOff>63500</xdr:colOff>
      <xdr:row>35</xdr:row>
      <xdr:rowOff>135846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09201"/>
          <a:ext cx="838200" cy="12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105196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763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82319</xdr:rowOff>
    </xdr:from>
    <xdr:to>
      <xdr:col>24</xdr:col>
      <xdr:colOff>114300</xdr:colOff>
      <xdr:row>35</xdr:row>
      <xdr:rowOff>12469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1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135846</xdr:rowOff>
    </xdr:from>
    <xdr:to>
      <xdr:col>19</xdr:col>
      <xdr:colOff>177800</xdr:colOff>
      <xdr:row>35</xdr:row>
      <xdr:rowOff>146803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36596"/>
          <a:ext cx="889000" cy="1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54496</xdr:rowOff>
    </xdr:from>
    <xdr:to>
      <xdr:col>20</xdr:col>
      <xdr:colOff>38100</xdr:colOff>
      <xdr:row>35</xdr:row>
      <xdr:rowOff>156096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1173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3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146803</xdr:rowOff>
    </xdr:from>
    <xdr:to>
      <xdr:col>15</xdr:col>
      <xdr:colOff>50800</xdr:colOff>
      <xdr:row>35</xdr:row>
      <xdr:rowOff>169549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47553"/>
          <a:ext cx="889000" cy="2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72277</xdr:rowOff>
    </xdr:from>
    <xdr:to>
      <xdr:col>15</xdr:col>
      <xdr:colOff>101600</xdr:colOff>
      <xdr:row>36</xdr:row>
      <xdr:rowOff>2427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18954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4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169549</xdr:rowOff>
    </xdr:from>
    <xdr:to>
      <xdr:col>10</xdr:col>
      <xdr:colOff>114300</xdr:colOff>
      <xdr:row>36</xdr:row>
      <xdr:rowOff>46186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170299"/>
          <a:ext cx="889000" cy="4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82548</xdr:rowOff>
    </xdr:from>
    <xdr:to>
      <xdr:col>10</xdr:col>
      <xdr:colOff>165100</xdr:colOff>
      <xdr:row>36</xdr:row>
      <xdr:rowOff>12698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29225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5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87904</xdr:rowOff>
    </xdr:from>
    <xdr:to>
      <xdr:col>6</xdr:col>
      <xdr:colOff>38100</xdr:colOff>
      <xdr:row>36</xdr:row>
      <xdr:rowOff>18054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34581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6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129101</xdr:rowOff>
    </xdr:from>
    <xdr:to>
      <xdr:col>24</xdr:col>
      <xdr:colOff>114300</xdr:colOff>
      <xdr:row>35</xdr:row>
      <xdr:rowOff>59251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95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107528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936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85046</xdr:rowOff>
    </xdr:from>
    <xdr:to>
      <xdr:col>20</xdr:col>
      <xdr:colOff>38100</xdr:colOff>
      <xdr:row>36</xdr:row>
      <xdr:rowOff>15196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8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6323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17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96003</xdr:rowOff>
    </xdr:from>
    <xdr:to>
      <xdr:col>15</xdr:col>
      <xdr:colOff>101600</xdr:colOff>
      <xdr:row>36</xdr:row>
      <xdr:rowOff>26153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9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17280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18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118749</xdr:rowOff>
    </xdr:from>
    <xdr:to>
      <xdr:col>10</xdr:col>
      <xdr:colOff>165100</xdr:colOff>
      <xdr:row>36</xdr:row>
      <xdr:rowOff>48899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1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40026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21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166836</xdr:rowOff>
    </xdr:from>
    <xdr:to>
      <xdr:col>6</xdr:col>
      <xdr:colOff>38100</xdr:colOff>
      <xdr:row>36</xdr:row>
      <xdr:rowOff>96986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6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88113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26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131864</xdr:rowOff>
    </xdr:from>
    <xdr:to>
      <xdr:col>24</xdr:col>
      <xdr:colOff>62865</xdr:colOff>
      <xdr:row>57</xdr:row>
      <xdr:rowOff>112370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04364"/>
          <a:ext cx="1270" cy="118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116197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88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112370</xdr:rowOff>
    </xdr:from>
    <xdr:to>
      <xdr:col>24</xdr:col>
      <xdr:colOff>152400</xdr:colOff>
      <xdr:row>57</xdr:row>
      <xdr:rowOff>112370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8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78541</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7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131864</xdr:rowOff>
    </xdr:from>
    <xdr:to>
      <xdr:col>24</xdr:col>
      <xdr:colOff>152400</xdr:colOff>
      <xdr:row>50</xdr:row>
      <xdr:rowOff>131864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04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70041</xdr:rowOff>
    </xdr:from>
    <xdr:to>
      <xdr:col>24</xdr:col>
      <xdr:colOff>63500</xdr:colOff>
      <xdr:row>58</xdr:row>
      <xdr:rowOff>4508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842691"/>
          <a:ext cx="838200" cy="10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20870</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279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169443</xdr:rowOff>
    </xdr:from>
    <xdr:to>
      <xdr:col>24</xdr:col>
      <xdr:colOff>114300</xdr:colOff>
      <xdr:row>55</xdr:row>
      <xdr:rowOff>99593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2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4508</xdr:rowOff>
    </xdr:from>
    <xdr:to>
      <xdr:col>19</xdr:col>
      <xdr:colOff>177800</xdr:colOff>
      <xdr:row>58</xdr:row>
      <xdr:rowOff>21489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948608"/>
          <a:ext cx="889000" cy="1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35966</xdr:rowOff>
    </xdr:from>
    <xdr:to>
      <xdr:col>20</xdr:col>
      <xdr:colOff>38100</xdr:colOff>
      <xdr:row>55</xdr:row>
      <xdr:rowOff>137566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46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154093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24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21489</xdr:rowOff>
    </xdr:from>
    <xdr:to>
      <xdr:col>15</xdr:col>
      <xdr:colOff>50800</xdr:colOff>
      <xdr:row>58</xdr:row>
      <xdr:rowOff>45745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965589"/>
          <a:ext cx="889000" cy="2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70930</xdr:rowOff>
    </xdr:from>
    <xdr:to>
      <xdr:col>15</xdr:col>
      <xdr:colOff>101600</xdr:colOff>
      <xdr:row>55</xdr:row>
      <xdr:rowOff>1080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32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17607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10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7188</xdr:rowOff>
    </xdr:from>
    <xdr:to>
      <xdr:col>10</xdr:col>
      <xdr:colOff>114300</xdr:colOff>
      <xdr:row>58</xdr:row>
      <xdr:rowOff>45745</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951288"/>
          <a:ext cx="889000" cy="3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104661</xdr:rowOff>
    </xdr:from>
    <xdr:to>
      <xdr:col>10</xdr:col>
      <xdr:colOff>165100</xdr:colOff>
      <xdr:row>56</xdr:row>
      <xdr:rowOff>34811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53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51338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30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85306</xdr:rowOff>
    </xdr:from>
    <xdr:to>
      <xdr:col>6</xdr:col>
      <xdr:colOff>38100</xdr:colOff>
      <xdr:row>56</xdr:row>
      <xdr:rowOff>15456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51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31983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29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19241</xdr:rowOff>
    </xdr:from>
    <xdr:to>
      <xdr:col>24</xdr:col>
      <xdr:colOff>114300</xdr:colOff>
      <xdr:row>57</xdr:row>
      <xdr:rowOff>120841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9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105618</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0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125158</xdr:rowOff>
    </xdr:from>
    <xdr:to>
      <xdr:col>20</xdr:col>
      <xdr:colOff>38100</xdr:colOff>
      <xdr:row>58</xdr:row>
      <xdr:rowOff>55308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9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46435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9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142139</xdr:rowOff>
    </xdr:from>
    <xdr:to>
      <xdr:col>15</xdr:col>
      <xdr:colOff>101600</xdr:colOff>
      <xdr:row>58</xdr:row>
      <xdr:rowOff>72289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1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63416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166395</xdr:rowOff>
    </xdr:from>
    <xdr:to>
      <xdr:col>10</xdr:col>
      <xdr:colOff>165100</xdr:colOff>
      <xdr:row>58</xdr:row>
      <xdr:rowOff>96545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87672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3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127838</xdr:rowOff>
    </xdr:from>
    <xdr:to>
      <xdr:col>6</xdr:col>
      <xdr:colOff>38100</xdr:colOff>
      <xdr:row>58</xdr:row>
      <xdr:rowOff>57988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0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49115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9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112542</xdr:rowOff>
    </xdr:from>
    <xdr:to>
      <xdr:col>24</xdr:col>
      <xdr:colOff>62865</xdr:colOff>
      <xdr:row>78</xdr:row>
      <xdr:rowOff>136592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85492"/>
          <a:ext cx="1270" cy="1224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140419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13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136592</xdr:rowOff>
    </xdr:from>
    <xdr:to>
      <xdr:col>24</xdr:col>
      <xdr:colOff>152400</xdr:colOff>
      <xdr:row>78</xdr:row>
      <xdr:rowOff>136592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0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59219</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6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112542</xdr:rowOff>
    </xdr:from>
    <xdr:to>
      <xdr:col>24</xdr:col>
      <xdr:colOff>152400</xdr:colOff>
      <xdr:row>71</xdr:row>
      <xdr:rowOff>112542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85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30131</xdr:rowOff>
    </xdr:from>
    <xdr:to>
      <xdr:col>24</xdr:col>
      <xdr:colOff>63500</xdr:colOff>
      <xdr:row>78</xdr:row>
      <xdr:rowOff>35344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403231"/>
          <a:ext cx="838200" cy="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99593</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29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76716</xdr:rowOff>
    </xdr:from>
    <xdr:to>
      <xdr:col>24</xdr:col>
      <xdr:colOff>114300</xdr:colOff>
      <xdr:row>78</xdr:row>
      <xdr:rowOff>6866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30131</xdr:rowOff>
    </xdr:from>
    <xdr:to>
      <xdr:col>19</xdr:col>
      <xdr:colOff>177800</xdr:colOff>
      <xdr:row>78</xdr:row>
      <xdr:rowOff>36235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403231"/>
          <a:ext cx="889000" cy="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113178</xdr:rowOff>
    </xdr:from>
    <xdr:to>
      <xdr:col>20</xdr:col>
      <xdr:colOff>38100</xdr:colOff>
      <xdr:row>78</xdr:row>
      <xdr:rowOff>43328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59855</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09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36235</xdr:rowOff>
    </xdr:from>
    <xdr:to>
      <xdr:col>15</xdr:col>
      <xdr:colOff>50800</xdr:colOff>
      <xdr:row>78</xdr:row>
      <xdr:rowOff>40785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409335"/>
          <a:ext cx="889000" cy="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119555</xdr:rowOff>
    </xdr:from>
    <xdr:to>
      <xdr:col>15</xdr:col>
      <xdr:colOff>101600</xdr:colOff>
      <xdr:row>78</xdr:row>
      <xdr:rowOff>49705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66232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09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40785</xdr:rowOff>
    </xdr:from>
    <xdr:to>
      <xdr:col>10</xdr:col>
      <xdr:colOff>114300</xdr:colOff>
      <xdr:row>78</xdr:row>
      <xdr:rowOff>42202</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413885"/>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117177</xdr:rowOff>
    </xdr:from>
    <xdr:to>
      <xdr:col>10</xdr:col>
      <xdr:colOff>165100</xdr:colOff>
      <xdr:row>78</xdr:row>
      <xdr:rowOff>47327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3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63854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09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127236</xdr:rowOff>
    </xdr:from>
    <xdr:to>
      <xdr:col>6</xdr:col>
      <xdr:colOff>38100</xdr:colOff>
      <xdr:row>78</xdr:row>
      <xdr:rowOff>57386</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73913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10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155994</xdr:rowOff>
    </xdr:from>
    <xdr:to>
      <xdr:col>24</xdr:col>
      <xdr:colOff>114300</xdr:colOff>
      <xdr:row>78</xdr:row>
      <xdr:rowOff>86144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5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70921</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72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150781</xdr:rowOff>
    </xdr:from>
    <xdr:to>
      <xdr:col>20</xdr:col>
      <xdr:colOff>38100</xdr:colOff>
      <xdr:row>78</xdr:row>
      <xdr:rowOff>80931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5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72058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44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156885</xdr:rowOff>
    </xdr:from>
    <xdr:to>
      <xdr:col>15</xdr:col>
      <xdr:colOff>101600</xdr:colOff>
      <xdr:row>78</xdr:row>
      <xdr:rowOff>87035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5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78162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451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161435</xdr:rowOff>
    </xdr:from>
    <xdr:to>
      <xdr:col>10</xdr:col>
      <xdr:colOff>165100</xdr:colOff>
      <xdr:row>78</xdr:row>
      <xdr:rowOff>91585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6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82712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455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162852</xdr:rowOff>
    </xdr:from>
    <xdr:to>
      <xdr:col>6</xdr:col>
      <xdr:colOff>38100</xdr:colOff>
      <xdr:row>78</xdr:row>
      <xdr:rowOff>93002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6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84129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457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143100</xdr:rowOff>
    </xdr:from>
    <xdr:to>
      <xdr:col>24</xdr:col>
      <xdr:colOff>62865</xdr:colOff>
      <xdr:row>98</xdr:row>
      <xdr:rowOff>130042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73600"/>
          <a:ext cx="1270" cy="135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133869</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3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130042</xdr:rowOff>
    </xdr:from>
    <xdr:to>
      <xdr:col>24</xdr:col>
      <xdr:colOff>152400</xdr:colOff>
      <xdr:row>98</xdr:row>
      <xdr:rowOff>130042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3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89777</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4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143100</xdr:rowOff>
    </xdr:from>
    <xdr:to>
      <xdr:col>24</xdr:col>
      <xdr:colOff>152400</xdr:colOff>
      <xdr:row>90</xdr:row>
      <xdr:rowOff>143100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106353</xdr:rowOff>
    </xdr:from>
    <xdr:to>
      <xdr:col>24</xdr:col>
      <xdr:colOff>63500</xdr:colOff>
      <xdr:row>96</xdr:row>
      <xdr:rowOff>151202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565553"/>
          <a:ext cx="838200" cy="4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53512</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69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30635</xdr:rowOff>
    </xdr:from>
    <xdr:to>
      <xdr:col>24</xdr:col>
      <xdr:colOff>114300</xdr:colOff>
      <xdr:row>95</xdr:row>
      <xdr:rowOff>132235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1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151202</xdr:rowOff>
    </xdr:from>
    <xdr:to>
      <xdr:col>19</xdr:col>
      <xdr:colOff>177800</xdr:colOff>
      <xdr:row>96</xdr:row>
      <xdr:rowOff>168218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610402"/>
          <a:ext cx="889000" cy="1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27006</xdr:rowOff>
    </xdr:from>
    <xdr:to>
      <xdr:col>20</xdr:col>
      <xdr:colOff>38100</xdr:colOff>
      <xdr:row>95</xdr:row>
      <xdr:rowOff>128606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31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145133</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08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167918</xdr:rowOff>
    </xdr:from>
    <xdr:to>
      <xdr:col>15</xdr:col>
      <xdr:colOff>50800</xdr:colOff>
      <xdr:row>96</xdr:row>
      <xdr:rowOff>168218</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2019300" y="16627118"/>
          <a:ext cx="889000" cy="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65053</xdr:rowOff>
    </xdr:from>
    <xdr:to>
      <xdr:col>15</xdr:col>
      <xdr:colOff>101600</xdr:colOff>
      <xdr:row>95</xdr:row>
      <xdr:rowOff>166653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352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11730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12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98223</xdr:rowOff>
    </xdr:from>
    <xdr:to>
      <xdr:col>10</xdr:col>
      <xdr:colOff>114300</xdr:colOff>
      <xdr:row>96</xdr:row>
      <xdr:rowOff>167918</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a:off x="1130300" y="16557423"/>
          <a:ext cx="889000" cy="69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74698</xdr:rowOff>
    </xdr:from>
    <xdr:to>
      <xdr:col>10</xdr:col>
      <xdr:colOff>165100</xdr:colOff>
      <xdr:row>96</xdr:row>
      <xdr:rowOff>4848</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362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21375</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13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95329</xdr:rowOff>
    </xdr:from>
    <xdr:to>
      <xdr:col>6</xdr:col>
      <xdr:colOff>38100</xdr:colOff>
      <xdr:row>96</xdr:row>
      <xdr:rowOff>25479</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383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42006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15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55553</xdr:rowOff>
    </xdr:from>
    <xdr:to>
      <xdr:col>24</xdr:col>
      <xdr:colOff>114300</xdr:colOff>
      <xdr:row>96</xdr:row>
      <xdr:rowOff>157153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51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33980</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49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100402</xdr:rowOff>
    </xdr:from>
    <xdr:to>
      <xdr:col>20</xdr:col>
      <xdr:colOff>38100</xdr:colOff>
      <xdr:row>97</xdr:row>
      <xdr:rowOff>30552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55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21679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65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117418</xdr:rowOff>
    </xdr:from>
    <xdr:to>
      <xdr:col>15</xdr:col>
      <xdr:colOff>101600</xdr:colOff>
      <xdr:row>97</xdr:row>
      <xdr:rowOff>47568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57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38695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66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117118</xdr:rowOff>
    </xdr:from>
    <xdr:to>
      <xdr:col>10</xdr:col>
      <xdr:colOff>165100</xdr:colOff>
      <xdr:row>97</xdr:row>
      <xdr:rowOff>47268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57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38395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66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47423</xdr:rowOff>
    </xdr:from>
    <xdr:to>
      <xdr:col>6</xdr:col>
      <xdr:colOff>38100</xdr:colOff>
      <xdr:row>96</xdr:row>
      <xdr:rowOff>149023</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50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140150</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59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65963</xdr:rowOff>
    </xdr:from>
    <xdr:to>
      <xdr:col>54</xdr:col>
      <xdr:colOff>189865</xdr:colOff>
      <xdr:row>35</xdr:row>
      <xdr:rowOff>27965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380913"/>
          <a:ext cx="1270" cy="647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31792</xdr:rowOff>
    </xdr:from>
    <xdr:ext cx="599010"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03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27965</xdr:rowOff>
    </xdr:from>
    <xdr:to>
      <xdr:col>55</xdr:col>
      <xdr:colOff>88900</xdr:colOff>
      <xdr:row>35</xdr:row>
      <xdr:rowOff>27965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02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12640</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15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65963</xdr:rowOff>
    </xdr:from>
    <xdr:to>
      <xdr:col>55</xdr:col>
      <xdr:colOff>88900</xdr:colOff>
      <xdr:row>31</xdr:row>
      <xdr:rowOff>65963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380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69488</xdr:rowOff>
    </xdr:from>
    <xdr:to>
      <xdr:col>55</xdr:col>
      <xdr:colOff>0</xdr:colOff>
      <xdr:row>37</xdr:row>
      <xdr:rowOff>96431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5898788"/>
          <a:ext cx="838200" cy="54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98550</xdr:rowOff>
    </xdr:from>
    <xdr:ext cx="599010"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5849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75673</xdr:rowOff>
    </xdr:from>
    <xdr:to>
      <xdr:col>55</xdr:col>
      <xdr:colOff>50800</xdr:colOff>
      <xdr:row>34</xdr:row>
      <xdr:rowOff>5823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96431</xdr:rowOff>
    </xdr:from>
    <xdr:to>
      <xdr:col>50</xdr:col>
      <xdr:colOff>114300</xdr:colOff>
      <xdr:row>37</xdr:row>
      <xdr:rowOff>116090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6440081"/>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111111</xdr:rowOff>
    </xdr:from>
    <xdr:to>
      <xdr:col>50</xdr:col>
      <xdr:colOff>165100</xdr:colOff>
      <xdr:row>37</xdr:row>
      <xdr:rowOff>41261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57788</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0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116090</xdr:rowOff>
    </xdr:from>
    <xdr:to>
      <xdr:col>45</xdr:col>
      <xdr:colOff>177800</xdr:colOff>
      <xdr:row>37</xdr:row>
      <xdr:rowOff>120758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459740"/>
          <a:ext cx="889000" cy="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112839</xdr:rowOff>
    </xdr:from>
    <xdr:to>
      <xdr:col>46</xdr:col>
      <xdr:colOff>38100</xdr:colOff>
      <xdr:row>37</xdr:row>
      <xdr:rowOff>42989</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59516</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0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60006</xdr:rowOff>
    </xdr:from>
    <xdr:to>
      <xdr:col>41</xdr:col>
      <xdr:colOff>50800</xdr:colOff>
      <xdr:row>37</xdr:row>
      <xdr:rowOff>120758</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403656"/>
          <a:ext cx="889000" cy="6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141295</xdr:rowOff>
    </xdr:from>
    <xdr:to>
      <xdr:col>41</xdr:col>
      <xdr:colOff>101600</xdr:colOff>
      <xdr:row>37</xdr:row>
      <xdr:rowOff>71445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87972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08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143508</xdr:rowOff>
    </xdr:from>
    <xdr:to>
      <xdr:col>36</xdr:col>
      <xdr:colOff>165100</xdr:colOff>
      <xdr:row>37</xdr:row>
      <xdr:rowOff>73658</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31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90185</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09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18688</xdr:rowOff>
    </xdr:from>
    <xdr:to>
      <xdr:col>55</xdr:col>
      <xdr:colOff>50800</xdr:colOff>
      <xdr:row>34</xdr:row>
      <xdr:rowOff>120288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584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168565</xdr:rowOff>
    </xdr:from>
    <xdr:ext cx="599010"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826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45631</xdr:rowOff>
    </xdr:from>
    <xdr:to>
      <xdr:col>50</xdr:col>
      <xdr:colOff>165100</xdr:colOff>
      <xdr:row>37</xdr:row>
      <xdr:rowOff>147231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38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138358</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48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65290</xdr:rowOff>
    </xdr:from>
    <xdr:to>
      <xdr:col>46</xdr:col>
      <xdr:colOff>38100</xdr:colOff>
      <xdr:row>37</xdr:row>
      <xdr:rowOff>166891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4089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158017</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50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69958</xdr:rowOff>
    </xdr:from>
    <xdr:to>
      <xdr:col>41</xdr:col>
      <xdr:colOff>101600</xdr:colOff>
      <xdr:row>38</xdr:row>
      <xdr:rowOff>109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4136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162686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50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9206</xdr:rowOff>
    </xdr:from>
    <xdr:to>
      <xdr:col>36</xdr:col>
      <xdr:colOff>165100</xdr:colOff>
      <xdr:row>37</xdr:row>
      <xdr:rowOff>110806</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35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101933</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44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64043</xdr:rowOff>
    </xdr:from>
    <xdr:to>
      <xdr:col>54</xdr:col>
      <xdr:colOff>189865</xdr:colOff>
      <xdr:row>58</xdr:row>
      <xdr:rowOff>77114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807993"/>
          <a:ext cx="1270" cy="121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80941</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2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77114</xdr:rowOff>
    </xdr:from>
    <xdr:to>
      <xdr:col>55</xdr:col>
      <xdr:colOff>88900</xdr:colOff>
      <xdr:row>58</xdr:row>
      <xdr:rowOff>77114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2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10720</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583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64043</xdr:rowOff>
    </xdr:from>
    <xdr:to>
      <xdr:col>55</xdr:col>
      <xdr:colOff>88900</xdr:colOff>
      <xdr:row>51</xdr:row>
      <xdr:rowOff>64043</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80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121467</xdr:rowOff>
    </xdr:from>
    <xdr:to>
      <xdr:col>55</xdr:col>
      <xdr:colOff>0</xdr:colOff>
      <xdr:row>58</xdr:row>
      <xdr:rowOff>18624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894117"/>
          <a:ext cx="838200" cy="6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14631</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444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163204</xdr:rowOff>
    </xdr:from>
    <xdr:to>
      <xdr:col>55</xdr:col>
      <xdr:colOff>50800</xdr:colOff>
      <xdr:row>56</xdr:row>
      <xdr:rowOff>93354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5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18624</xdr:rowOff>
    </xdr:from>
    <xdr:to>
      <xdr:col>50</xdr:col>
      <xdr:colOff>114300</xdr:colOff>
      <xdr:row>58</xdr:row>
      <xdr:rowOff>34352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962724"/>
          <a:ext cx="889000" cy="1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31914</xdr:rowOff>
    </xdr:from>
    <xdr:to>
      <xdr:col>50</xdr:col>
      <xdr:colOff>165100</xdr:colOff>
      <xdr:row>56</xdr:row>
      <xdr:rowOff>133514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63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150041</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40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1630</xdr:rowOff>
    </xdr:from>
    <xdr:to>
      <xdr:col>45</xdr:col>
      <xdr:colOff>177800</xdr:colOff>
      <xdr:row>58</xdr:row>
      <xdr:rowOff>34352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945730"/>
          <a:ext cx="889000" cy="3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95872</xdr:rowOff>
    </xdr:from>
    <xdr:to>
      <xdr:col>46</xdr:col>
      <xdr:colOff>38100</xdr:colOff>
      <xdr:row>57</xdr:row>
      <xdr:rowOff>26022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42549</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47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28079</xdr:rowOff>
    </xdr:from>
    <xdr:to>
      <xdr:col>41</xdr:col>
      <xdr:colOff>50800</xdr:colOff>
      <xdr:row>58</xdr:row>
      <xdr:rowOff>1630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9800729"/>
          <a:ext cx="889000" cy="14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123908</xdr:rowOff>
    </xdr:from>
    <xdr:to>
      <xdr:col>41</xdr:col>
      <xdr:colOff>101600</xdr:colOff>
      <xdr:row>57</xdr:row>
      <xdr:rowOff>54058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70585</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50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124137</xdr:rowOff>
    </xdr:from>
    <xdr:to>
      <xdr:col>36</xdr:col>
      <xdr:colOff>165100</xdr:colOff>
      <xdr:row>57</xdr:row>
      <xdr:rowOff>54287</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70814</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5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70667</xdr:rowOff>
    </xdr:from>
    <xdr:to>
      <xdr:col>55</xdr:col>
      <xdr:colOff>50800</xdr:colOff>
      <xdr:row>58</xdr:row>
      <xdr:rowOff>817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84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49094</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82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139274</xdr:rowOff>
    </xdr:from>
    <xdr:to>
      <xdr:col>50</xdr:col>
      <xdr:colOff>165100</xdr:colOff>
      <xdr:row>58</xdr:row>
      <xdr:rowOff>69424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91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60551</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1000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155002</xdr:rowOff>
    </xdr:from>
    <xdr:to>
      <xdr:col>46</xdr:col>
      <xdr:colOff>38100</xdr:colOff>
      <xdr:row>58</xdr:row>
      <xdr:rowOff>85152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92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76279</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1002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122280</xdr:rowOff>
    </xdr:from>
    <xdr:to>
      <xdr:col>41</xdr:col>
      <xdr:colOff>101600</xdr:colOff>
      <xdr:row>58</xdr:row>
      <xdr:rowOff>52430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89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43557</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98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148729</xdr:rowOff>
    </xdr:from>
    <xdr:to>
      <xdr:col>36</xdr:col>
      <xdr:colOff>165100</xdr:colOff>
      <xdr:row>57</xdr:row>
      <xdr:rowOff>78879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74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70006</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84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129467</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302417"/>
          <a:ext cx="1270" cy="128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76144</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2077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129467</xdr:rowOff>
    </xdr:from>
    <xdr:to>
      <xdr:col>55</xdr:col>
      <xdr:colOff>88900</xdr:colOff>
      <xdr:row>71</xdr:row>
      <xdr:rowOff>129467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30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3370</xdr:rowOff>
    </xdr:from>
    <xdr:to>
      <xdr:col>55</xdr:col>
      <xdr:colOff>0</xdr:colOff>
      <xdr:row>79</xdr:row>
      <xdr:rowOff>27800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547920"/>
          <a:ext cx="838200" cy="2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131726</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161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108849</xdr:rowOff>
    </xdr:from>
    <xdr:to>
      <xdr:col>55</xdr:col>
      <xdr:colOff>50800</xdr:colOff>
      <xdr:row>78</xdr:row>
      <xdr:rowOff>38999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310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27800</xdr:rowOff>
    </xdr:from>
    <xdr:to>
      <xdr:col>50</xdr:col>
      <xdr:colOff>114300</xdr:colOff>
      <xdr:row>79</xdr:row>
      <xdr:rowOff>32243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572350"/>
          <a:ext cx="889000" cy="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101724</xdr:rowOff>
    </xdr:from>
    <xdr:to>
      <xdr:col>50</xdr:col>
      <xdr:colOff>165100</xdr:colOff>
      <xdr:row>78</xdr:row>
      <xdr:rowOff>31874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0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48401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07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32243</xdr:rowOff>
    </xdr:from>
    <xdr:to>
      <xdr:col>45</xdr:col>
      <xdr:colOff>177800</xdr:colOff>
      <xdr:row>79</xdr:row>
      <xdr:rowOff>42332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576793"/>
          <a:ext cx="889000" cy="1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752</xdr:rowOff>
    </xdr:from>
    <xdr:to>
      <xdr:col>46</xdr:col>
      <xdr:colOff>38100</xdr:colOff>
      <xdr:row>78</xdr:row>
      <xdr:rowOff>102352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7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118879</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14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162477</xdr:rowOff>
    </xdr:from>
    <xdr:to>
      <xdr:col>41</xdr:col>
      <xdr:colOff>50800</xdr:colOff>
      <xdr:row>79</xdr:row>
      <xdr:rowOff>42332</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535577"/>
          <a:ext cx="889000" cy="5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15291</xdr:rowOff>
    </xdr:from>
    <xdr:to>
      <xdr:col>41</xdr:col>
      <xdr:colOff>101600</xdr:colOff>
      <xdr:row>78</xdr:row>
      <xdr:rowOff>116891</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38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133418</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16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167942</xdr:rowOff>
    </xdr:from>
    <xdr:to>
      <xdr:col>36</xdr:col>
      <xdr:colOff>165100</xdr:colOff>
      <xdr:row>78</xdr:row>
      <xdr:rowOff>98092</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36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114619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14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124020</xdr:rowOff>
    </xdr:from>
    <xdr:to>
      <xdr:col>55</xdr:col>
      <xdr:colOff>50800</xdr:colOff>
      <xdr:row>79</xdr:row>
      <xdr:rowOff>54170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49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38947</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12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148450</xdr:rowOff>
    </xdr:from>
    <xdr:to>
      <xdr:col>50</xdr:col>
      <xdr:colOff>165100</xdr:colOff>
      <xdr:row>79</xdr:row>
      <xdr:rowOff>78600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52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69727</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61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152893</xdr:rowOff>
    </xdr:from>
    <xdr:to>
      <xdr:col>46</xdr:col>
      <xdr:colOff>38100</xdr:colOff>
      <xdr:row>79</xdr:row>
      <xdr:rowOff>83043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52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74170</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618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162982</xdr:rowOff>
    </xdr:from>
    <xdr:to>
      <xdr:col>41</xdr:col>
      <xdr:colOff>101600</xdr:colOff>
      <xdr:row>79</xdr:row>
      <xdr:rowOff>93132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53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84259</xdr:rowOff>
    </xdr:from>
    <xdr:ext cx="378565"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72017" y="13628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111677</xdr:rowOff>
    </xdr:from>
    <xdr:to>
      <xdr:col>36</xdr:col>
      <xdr:colOff>165100</xdr:colOff>
      <xdr:row>79</xdr:row>
      <xdr:rowOff>41827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48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32954</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37428" y="1357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114263</xdr:rowOff>
    </xdr:from>
    <xdr:to>
      <xdr:col>54</xdr:col>
      <xdr:colOff>189865</xdr:colOff>
      <xdr:row>98</xdr:row>
      <xdr:rowOff>16531</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544763"/>
          <a:ext cx="1270" cy="127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20358</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822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16531</xdr:rowOff>
    </xdr:from>
    <xdr:to>
      <xdr:col>55</xdr:col>
      <xdr:colOff>88900</xdr:colOff>
      <xdr:row>98</xdr:row>
      <xdr:rowOff>16531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81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60940</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319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114263</xdr:rowOff>
    </xdr:from>
    <xdr:to>
      <xdr:col>55</xdr:col>
      <xdr:colOff>88900</xdr:colOff>
      <xdr:row>90</xdr:row>
      <xdr:rowOff>114263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544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42996</xdr:rowOff>
    </xdr:from>
    <xdr:to>
      <xdr:col>55</xdr:col>
      <xdr:colOff>0</xdr:colOff>
      <xdr:row>97</xdr:row>
      <xdr:rowOff>81178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673646"/>
          <a:ext cx="838200" cy="3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30143</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317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7266</xdr:rowOff>
    </xdr:from>
    <xdr:to>
      <xdr:col>55</xdr:col>
      <xdr:colOff>50800</xdr:colOff>
      <xdr:row>96</xdr:row>
      <xdr:rowOff>108866</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46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81178</xdr:rowOff>
    </xdr:from>
    <xdr:to>
      <xdr:col>50</xdr:col>
      <xdr:colOff>114300</xdr:colOff>
      <xdr:row>97</xdr:row>
      <xdr:rowOff>95334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750300" y="16711828"/>
          <a:ext cx="889000" cy="1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58068</xdr:rowOff>
    </xdr:from>
    <xdr:to>
      <xdr:col>50</xdr:col>
      <xdr:colOff>165100</xdr:colOff>
      <xdr:row>96</xdr:row>
      <xdr:rowOff>159668</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51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4745</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29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60610</xdr:rowOff>
    </xdr:from>
    <xdr:to>
      <xdr:col>45</xdr:col>
      <xdr:colOff>177800</xdr:colOff>
      <xdr:row>97</xdr:row>
      <xdr:rowOff>95334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7861300" y="16691260"/>
          <a:ext cx="889000" cy="3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102639</xdr:rowOff>
    </xdr:from>
    <xdr:to>
      <xdr:col>46</xdr:col>
      <xdr:colOff>38100</xdr:colOff>
      <xdr:row>97</xdr:row>
      <xdr:rowOff>32789</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561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49316</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33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81807</xdr:rowOff>
    </xdr:from>
    <xdr:to>
      <xdr:col>41</xdr:col>
      <xdr:colOff>50800</xdr:colOff>
      <xdr:row>97</xdr:row>
      <xdr:rowOff>60610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6972300" y="16541007"/>
          <a:ext cx="889000" cy="15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104581</xdr:rowOff>
    </xdr:from>
    <xdr:to>
      <xdr:col>41</xdr:col>
      <xdr:colOff>101600</xdr:colOff>
      <xdr:row>97</xdr:row>
      <xdr:rowOff>34731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56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51258</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33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124555</xdr:rowOff>
    </xdr:from>
    <xdr:to>
      <xdr:col>36</xdr:col>
      <xdr:colOff>165100</xdr:colOff>
      <xdr:row>97</xdr:row>
      <xdr:rowOff>54705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58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45832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67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163646</xdr:rowOff>
    </xdr:from>
    <xdr:to>
      <xdr:col>55</xdr:col>
      <xdr:colOff>50800</xdr:colOff>
      <xdr:row>97</xdr:row>
      <xdr:rowOff>93796</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62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142073</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6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30378</xdr:rowOff>
    </xdr:from>
    <xdr:to>
      <xdr:col>50</xdr:col>
      <xdr:colOff>165100</xdr:colOff>
      <xdr:row>97</xdr:row>
      <xdr:rowOff>131978</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66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123105</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75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44534</xdr:rowOff>
    </xdr:from>
    <xdr:to>
      <xdr:col>46</xdr:col>
      <xdr:colOff>38100</xdr:colOff>
      <xdr:row>97</xdr:row>
      <xdr:rowOff>146134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67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137261</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9810</xdr:rowOff>
    </xdr:from>
    <xdr:to>
      <xdr:col>41</xdr:col>
      <xdr:colOff>101600</xdr:colOff>
      <xdr:row>97</xdr:row>
      <xdr:rowOff>111410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64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102537</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73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31007</xdr:rowOff>
    </xdr:from>
    <xdr:to>
      <xdr:col>36</xdr:col>
      <xdr:colOff>165100</xdr:colOff>
      <xdr:row>96</xdr:row>
      <xdr:rowOff>132607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49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149134</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26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145249</xdr:rowOff>
    </xdr:from>
    <xdr:to>
      <xdr:col>85</xdr:col>
      <xdr:colOff>126364</xdr:colOff>
      <xdr:row>38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6317595" y="5288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52235</xdr:rowOff>
    </xdr:from>
    <xdr:ext cx="249299" cy="259045"/>
    <xdr:sp macro="" textlink="">
      <xdr:nvSpPr>
        <xdr:cNvPr id="507" name="災害復旧事業費最小値テキスト">
          <a:extLst>
            <a:ext uri="{FF2B5EF4-FFF2-40B4-BE49-F238E27FC236}">
              <a16:creationId xmlns:a16="http://schemas.microsoft.com/office/drawing/2014/main" id="{00000000-0008-0000-0600-0000FB010000}"/>
            </a:ext>
          </a:extLst>
        </xdr:cNvPr>
        <xdr:cNvSpPr txBox="1"/>
      </xdr:nvSpPr>
      <xdr:spPr>
        <a:xfrm>
          <a:off x="16370300" y="6567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91926</xdr:rowOff>
    </xdr:from>
    <xdr:ext cx="599010" cy="259045"/>
    <xdr:sp macro="" textlink="">
      <xdr:nvSpPr>
        <xdr:cNvPr id="509" name="災害復旧事業費最大値テキスト">
          <a:extLst>
            <a:ext uri="{FF2B5EF4-FFF2-40B4-BE49-F238E27FC236}">
              <a16:creationId xmlns:a16="http://schemas.microsoft.com/office/drawing/2014/main" id="{00000000-0008-0000-0600-0000FD010000}"/>
            </a:ext>
          </a:extLst>
        </xdr:cNvPr>
        <xdr:cNvSpPr txBox="1"/>
      </xdr:nvSpPr>
      <xdr:spPr>
        <a:xfrm>
          <a:off x="16370300" y="5063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145249</xdr:rowOff>
    </xdr:from>
    <xdr:to>
      <xdr:col>86</xdr:col>
      <xdr:colOff>25400</xdr:colOff>
      <xdr:row>30</xdr:row>
      <xdr:rowOff>145249</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5288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24605</xdr:rowOff>
    </xdr:from>
    <xdr:to>
      <xdr:col>85</xdr:col>
      <xdr:colOff>127000</xdr:colOff>
      <xdr:row>38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5481300" y="6539705"/>
          <a:ext cx="838200" cy="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141135</xdr:rowOff>
    </xdr:from>
    <xdr:ext cx="469744" cy="259045"/>
    <xdr:sp macro="" textlink="">
      <xdr:nvSpPr>
        <xdr:cNvPr id="512" name="災害復旧事業費平均値テキスト">
          <a:extLst>
            <a:ext uri="{FF2B5EF4-FFF2-40B4-BE49-F238E27FC236}">
              <a16:creationId xmlns:a16="http://schemas.microsoft.com/office/drawing/2014/main" id="{00000000-0008-0000-0600-000000020000}"/>
            </a:ext>
          </a:extLst>
        </xdr:cNvPr>
        <xdr:cNvSpPr txBox="1"/>
      </xdr:nvSpPr>
      <xdr:spPr>
        <a:xfrm>
          <a:off x="16370300" y="6313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118258</xdr:rowOff>
    </xdr:from>
    <xdr:to>
      <xdr:col>85</xdr:col>
      <xdr:colOff>177800</xdr:colOff>
      <xdr:row>38</xdr:row>
      <xdr:rowOff>48408</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6268700" y="646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24605</xdr:rowOff>
    </xdr:from>
    <xdr:to>
      <xdr:col>81</xdr:col>
      <xdr:colOff>50800</xdr:colOff>
      <xdr:row>38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4592300" y="6539705"/>
          <a:ext cx="889000" cy="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111366</xdr:rowOff>
    </xdr:from>
    <xdr:to>
      <xdr:col>81</xdr:col>
      <xdr:colOff>101600</xdr:colOff>
      <xdr:row>38</xdr:row>
      <xdr:rowOff>41515</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5430500" y="64550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58043</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46428" y="623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124321</xdr:rowOff>
    </xdr:from>
    <xdr:to>
      <xdr:col>76</xdr:col>
      <xdr:colOff>165100</xdr:colOff>
      <xdr:row>38</xdr:row>
      <xdr:rowOff>54471</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45415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70998</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357428" y="624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136666</xdr:rowOff>
    </xdr:from>
    <xdr:to>
      <xdr:col>72</xdr:col>
      <xdr:colOff>38100</xdr:colOff>
      <xdr:row>38</xdr:row>
      <xdr:rowOff>66816</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3652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83343</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468428" y="625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130797</xdr:rowOff>
    </xdr:from>
    <xdr:to>
      <xdr:col>67</xdr:col>
      <xdr:colOff>101600</xdr:colOff>
      <xdr:row>38</xdr:row>
      <xdr:rowOff>60947</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2763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77474</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579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96685</xdr:rowOff>
    </xdr:from>
    <xdr:ext cx="249299" cy="259045"/>
    <xdr:sp macro="" textlink="">
      <xdr:nvSpPr>
        <xdr:cNvPr id="531" name="災害復旧事業費該当値テキスト">
          <a:extLst>
            <a:ext uri="{FF2B5EF4-FFF2-40B4-BE49-F238E27FC236}">
              <a16:creationId xmlns:a16="http://schemas.microsoft.com/office/drawing/2014/main" id="{00000000-0008-0000-0600-000013020000}"/>
            </a:ext>
          </a:extLst>
        </xdr:cNvPr>
        <xdr:cNvSpPr txBox="1"/>
      </xdr:nvSpPr>
      <xdr:spPr>
        <a:xfrm>
          <a:off x="16370300" y="6440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145255</xdr:rowOff>
    </xdr:from>
    <xdr:to>
      <xdr:col>81</xdr:col>
      <xdr:colOff>101600</xdr:colOff>
      <xdr:row>38</xdr:row>
      <xdr:rowOff>75405</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5430500" y="64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66532</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2017" y="6581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62654</xdr:rowOff>
    </xdr:from>
    <xdr:to>
      <xdr:col>85</xdr:col>
      <xdr:colOff>126364</xdr:colOff>
      <xdr:row>79</xdr:row>
      <xdr:rowOff>19403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064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23230</xdr:rowOff>
    </xdr:from>
    <xdr:ext cx="469744"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56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19403</xdr:rowOff>
    </xdr:from>
    <xdr:to>
      <xdr:col>86</xdr:col>
      <xdr:colOff>25400</xdr:colOff>
      <xdr:row>79</xdr:row>
      <xdr:rowOff>19403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563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9331</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18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62654</xdr:rowOff>
    </xdr:from>
    <xdr:to>
      <xdr:col>86</xdr:col>
      <xdr:colOff>25400</xdr:colOff>
      <xdr:row>70</xdr:row>
      <xdr:rowOff>62654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064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48747</xdr:rowOff>
    </xdr:from>
    <xdr:to>
      <xdr:col>85</xdr:col>
      <xdr:colOff>127000</xdr:colOff>
      <xdr:row>78</xdr:row>
      <xdr:rowOff>53975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5481300" y="13421847"/>
          <a:ext cx="838200" cy="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133928</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2992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111051</xdr:rowOff>
    </xdr:from>
    <xdr:to>
      <xdr:col>85</xdr:col>
      <xdr:colOff>177800</xdr:colOff>
      <xdr:row>77</xdr:row>
      <xdr:rowOff>41201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50088</xdr:rowOff>
    </xdr:from>
    <xdr:to>
      <xdr:col>81</xdr:col>
      <xdr:colOff>50800</xdr:colOff>
      <xdr:row>78</xdr:row>
      <xdr:rowOff>53975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4592300" y="13423188"/>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110106</xdr:rowOff>
    </xdr:from>
    <xdr:to>
      <xdr:col>81</xdr:col>
      <xdr:colOff>101600</xdr:colOff>
      <xdr:row>77</xdr:row>
      <xdr:rowOff>40256</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56783</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291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44717</xdr:rowOff>
    </xdr:from>
    <xdr:to>
      <xdr:col>76</xdr:col>
      <xdr:colOff>114300</xdr:colOff>
      <xdr:row>78</xdr:row>
      <xdr:rowOff>50088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3703300" y="13417817"/>
          <a:ext cx="889000" cy="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103332</xdr:rowOff>
    </xdr:from>
    <xdr:to>
      <xdr:col>76</xdr:col>
      <xdr:colOff>165100</xdr:colOff>
      <xdr:row>77</xdr:row>
      <xdr:rowOff>33482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50009</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290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44717</xdr:rowOff>
    </xdr:from>
    <xdr:to>
      <xdr:col>71</xdr:col>
      <xdr:colOff>177800</xdr:colOff>
      <xdr:row>78</xdr:row>
      <xdr:rowOff>45760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2814300" y="13417817"/>
          <a:ext cx="889000" cy="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117475</xdr:rowOff>
    </xdr:from>
    <xdr:to>
      <xdr:col>72</xdr:col>
      <xdr:colOff>38100</xdr:colOff>
      <xdr:row>77</xdr:row>
      <xdr:rowOff>47625</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64152</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292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123631</xdr:rowOff>
    </xdr:from>
    <xdr:to>
      <xdr:col>67</xdr:col>
      <xdr:colOff>101600</xdr:colOff>
      <xdr:row>77</xdr:row>
      <xdr:rowOff>53781</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70309</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29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169397</xdr:rowOff>
    </xdr:from>
    <xdr:to>
      <xdr:col>85</xdr:col>
      <xdr:colOff>177800</xdr:colOff>
      <xdr:row>78</xdr:row>
      <xdr:rowOff>99547</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337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147824</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3349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3175</xdr:rowOff>
    </xdr:from>
    <xdr:to>
      <xdr:col>81</xdr:col>
      <xdr:colOff>101600</xdr:colOff>
      <xdr:row>78</xdr:row>
      <xdr:rowOff>104775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3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95902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46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170738</xdr:rowOff>
    </xdr:from>
    <xdr:to>
      <xdr:col>76</xdr:col>
      <xdr:colOff>165100</xdr:colOff>
      <xdr:row>78</xdr:row>
      <xdr:rowOff>100888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37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92015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346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165367</xdr:rowOff>
    </xdr:from>
    <xdr:to>
      <xdr:col>72</xdr:col>
      <xdr:colOff>38100</xdr:colOff>
      <xdr:row>78</xdr:row>
      <xdr:rowOff>95517</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3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86644</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345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166410</xdr:rowOff>
    </xdr:from>
    <xdr:to>
      <xdr:col>67</xdr:col>
      <xdr:colOff>101600</xdr:colOff>
      <xdr:row>78</xdr:row>
      <xdr:rowOff>96560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33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87687</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346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135313</xdr:rowOff>
    </xdr:from>
    <xdr:to>
      <xdr:col>85</xdr:col>
      <xdr:colOff>126364</xdr:colOff>
      <xdr:row>99</xdr:row>
      <xdr:rowOff>97518</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565813"/>
          <a:ext cx="1269" cy="1505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101345</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74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97518</xdr:rowOff>
    </xdr:from>
    <xdr:to>
      <xdr:col>86</xdr:col>
      <xdr:colOff>25400</xdr:colOff>
      <xdr:row>99</xdr:row>
      <xdr:rowOff>97518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7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81990</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3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135313</xdr:rowOff>
    </xdr:from>
    <xdr:to>
      <xdr:col>86</xdr:col>
      <xdr:colOff>25400</xdr:colOff>
      <xdr:row>90</xdr:row>
      <xdr:rowOff>135313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56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20033</xdr:rowOff>
    </xdr:from>
    <xdr:to>
      <xdr:col>85</xdr:col>
      <xdr:colOff>127000</xdr:colOff>
      <xdr:row>98</xdr:row>
      <xdr:rowOff>133789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822133"/>
          <a:ext cx="8382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66591</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525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43714</xdr:rowOff>
    </xdr:from>
    <xdr:to>
      <xdr:col>85</xdr:col>
      <xdr:colOff>177800</xdr:colOff>
      <xdr:row>97</xdr:row>
      <xdr:rowOff>145314</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67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76509</xdr:rowOff>
    </xdr:from>
    <xdr:to>
      <xdr:col>81</xdr:col>
      <xdr:colOff>50800</xdr:colOff>
      <xdr:row>98</xdr:row>
      <xdr:rowOff>133789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6878609"/>
          <a:ext cx="889000" cy="5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127522</xdr:rowOff>
    </xdr:from>
    <xdr:to>
      <xdr:col>81</xdr:col>
      <xdr:colOff>101600</xdr:colOff>
      <xdr:row>98</xdr:row>
      <xdr:rowOff>57672</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75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74199</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53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76509</xdr:rowOff>
    </xdr:from>
    <xdr:to>
      <xdr:col>76</xdr:col>
      <xdr:colOff>114300</xdr:colOff>
      <xdr:row>99</xdr:row>
      <xdr:rowOff>28153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878609"/>
          <a:ext cx="889000" cy="12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34460</xdr:rowOff>
    </xdr:from>
    <xdr:to>
      <xdr:col>76</xdr:col>
      <xdr:colOff>165100</xdr:colOff>
      <xdr:row>97</xdr:row>
      <xdr:rowOff>136060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66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152587</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44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11804</xdr:rowOff>
    </xdr:from>
    <xdr:to>
      <xdr:col>71</xdr:col>
      <xdr:colOff>177800</xdr:colOff>
      <xdr:row>99</xdr:row>
      <xdr:rowOff>28153</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985354"/>
          <a:ext cx="889000" cy="1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126445</xdr:rowOff>
    </xdr:from>
    <xdr:to>
      <xdr:col>72</xdr:col>
      <xdr:colOff>38100</xdr:colOff>
      <xdr:row>98</xdr:row>
      <xdr:rowOff>56595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75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73122</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53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158482</xdr:rowOff>
    </xdr:from>
    <xdr:to>
      <xdr:col>67</xdr:col>
      <xdr:colOff>101600</xdr:colOff>
      <xdr:row>98</xdr:row>
      <xdr:rowOff>88632</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78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105159</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56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140683</xdr:rowOff>
    </xdr:from>
    <xdr:to>
      <xdr:col>85</xdr:col>
      <xdr:colOff>177800</xdr:colOff>
      <xdr:row>98</xdr:row>
      <xdr:rowOff>70833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77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119110</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74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82989</xdr:rowOff>
    </xdr:from>
    <xdr:to>
      <xdr:col>81</xdr:col>
      <xdr:colOff>101600</xdr:colOff>
      <xdr:row>99</xdr:row>
      <xdr:rowOff>13139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88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4266</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97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25709</xdr:rowOff>
    </xdr:from>
    <xdr:to>
      <xdr:col>76</xdr:col>
      <xdr:colOff>165100</xdr:colOff>
      <xdr:row>98</xdr:row>
      <xdr:rowOff>127309</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82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118436</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92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148803</xdr:rowOff>
    </xdr:from>
    <xdr:to>
      <xdr:col>72</xdr:col>
      <xdr:colOff>38100</xdr:colOff>
      <xdr:row>99</xdr:row>
      <xdr:rowOff>78953</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95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70080</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68428" y="1704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132454</xdr:rowOff>
    </xdr:from>
    <xdr:to>
      <xdr:col>67</xdr:col>
      <xdr:colOff>101600</xdr:colOff>
      <xdr:row>99</xdr:row>
      <xdr:rowOff>62604</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93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53731</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428" y="1702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82398</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397348"/>
          <a:ext cx="1269" cy="133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29075</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17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82398</xdr:rowOff>
    </xdr:from>
    <xdr:to>
      <xdr:col>116</xdr:col>
      <xdr:colOff>152400</xdr:colOff>
      <xdr:row>31</xdr:row>
      <xdr:rowOff>82398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39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38202</xdr:rowOff>
    </xdr:from>
    <xdr:to>
      <xdr:col>116</xdr:col>
      <xdr:colOff>63500</xdr:colOff>
      <xdr:row>39</xdr:row>
      <xdr:rowOff>38735</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1323300" y="6724752"/>
          <a:ext cx="8382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53636</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97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30759</xdr:rowOff>
    </xdr:from>
    <xdr:to>
      <xdr:col>116</xdr:col>
      <xdr:colOff>114300</xdr:colOff>
      <xdr:row>38</xdr:row>
      <xdr:rowOff>132359</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38735</xdr:rowOff>
    </xdr:from>
    <xdr:to>
      <xdr:col>111</xdr:col>
      <xdr:colOff>177800</xdr:colOff>
      <xdr:row>39</xdr:row>
      <xdr:rowOff>43993</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0434300" y="6725285"/>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84861</xdr:rowOff>
    </xdr:from>
    <xdr:to>
      <xdr:col>112</xdr:col>
      <xdr:colOff>38100</xdr:colOff>
      <xdr:row>39</xdr:row>
      <xdr:rowOff>15011</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31538</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3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43993</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9545300" y="673054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74422</xdr:rowOff>
    </xdr:from>
    <xdr:to>
      <xdr:col>107</xdr:col>
      <xdr:colOff>101600</xdr:colOff>
      <xdr:row>39</xdr:row>
      <xdr:rowOff>4572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21099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36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35103</xdr:rowOff>
    </xdr:from>
    <xdr:to>
      <xdr:col>102</xdr:col>
      <xdr:colOff>165100</xdr:colOff>
      <xdr:row>38</xdr:row>
      <xdr:rowOff>136703</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153230</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3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98120</xdr:rowOff>
    </xdr:from>
    <xdr:to>
      <xdr:col>98</xdr:col>
      <xdr:colOff>38100</xdr:colOff>
      <xdr:row>39</xdr:row>
      <xdr:rowOff>28270</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44797</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7017" y="638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158852</xdr:rowOff>
    </xdr:from>
    <xdr:to>
      <xdr:col>116</xdr:col>
      <xdr:colOff>114300</xdr:colOff>
      <xdr:row>39</xdr:row>
      <xdr:rowOff>89002</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7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73779</xdr:rowOff>
    </xdr:from>
    <xdr:ext cx="313932"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888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159385</xdr:rowOff>
    </xdr:from>
    <xdr:to>
      <xdr:col>112</xdr:col>
      <xdr:colOff>38100</xdr:colOff>
      <xdr:row>39</xdr:row>
      <xdr:rowOff>89535</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80662</xdr:rowOff>
    </xdr:from>
    <xdr:ext cx="313932"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66333" y="6767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164643</xdr:rowOff>
    </xdr:from>
    <xdr:to>
      <xdr:col>107</xdr:col>
      <xdr:colOff>101600</xdr:colOff>
      <xdr:row>39</xdr:row>
      <xdr:rowOff>94793</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7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85920</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650" y="67724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122174</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694674"/>
          <a:ext cx="1269"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68851</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46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122174</xdr:rowOff>
    </xdr:from>
    <xdr:to>
      <xdr:col>116</xdr:col>
      <xdr:colOff>152400</xdr:colOff>
      <xdr:row>50</xdr:row>
      <xdr:rowOff>122174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694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42049</xdr:rowOff>
    </xdr:from>
    <xdr:to>
      <xdr:col>116</xdr:col>
      <xdr:colOff>63500</xdr:colOff>
      <xdr:row>59</xdr:row>
      <xdr:rowOff>42069</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1323300" y="10157599"/>
          <a:ext cx="8382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119759</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892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96882</xdr:rowOff>
    </xdr:from>
    <xdr:to>
      <xdr:col>116</xdr:col>
      <xdr:colOff>114300</xdr:colOff>
      <xdr:row>59</xdr:row>
      <xdr:rowOff>27032</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10040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42069</xdr:rowOff>
    </xdr:from>
    <xdr:to>
      <xdr:col>111</xdr:col>
      <xdr:colOff>177800</xdr:colOff>
      <xdr:row>59</xdr:row>
      <xdr:rowOff>42126</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0434300" y="10157619"/>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132144</xdr:rowOff>
    </xdr:from>
    <xdr:to>
      <xdr:col>112</xdr:col>
      <xdr:colOff>38100</xdr:colOff>
      <xdr:row>59</xdr:row>
      <xdr:rowOff>62294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1007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78821</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85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42126</xdr:rowOff>
    </xdr:from>
    <xdr:to>
      <xdr:col>107</xdr:col>
      <xdr:colOff>50800</xdr:colOff>
      <xdr:row>59</xdr:row>
      <xdr:rowOff>42145</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9545300" y="10157676"/>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122371</xdr:rowOff>
    </xdr:from>
    <xdr:to>
      <xdr:col>107</xdr:col>
      <xdr:colOff>101600</xdr:colOff>
      <xdr:row>59</xdr:row>
      <xdr:rowOff>52521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1006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69048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84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36506</xdr:rowOff>
    </xdr:from>
    <xdr:to>
      <xdr:col>102</xdr:col>
      <xdr:colOff>114300</xdr:colOff>
      <xdr:row>59</xdr:row>
      <xdr:rowOff>42145</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10152056"/>
          <a:ext cx="8890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117532</xdr:rowOff>
    </xdr:from>
    <xdr:to>
      <xdr:col>102</xdr:col>
      <xdr:colOff>165100</xdr:colOff>
      <xdr:row>59</xdr:row>
      <xdr:rowOff>47682</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1006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64209</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83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123704</xdr:rowOff>
    </xdr:from>
    <xdr:to>
      <xdr:col>98</xdr:col>
      <xdr:colOff>38100</xdr:colOff>
      <xdr:row>59</xdr:row>
      <xdr:rowOff>53854</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1006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70381</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84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162699</xdr:rowOff>
    </xdr:from>
    <xdr:to>
      <xdr:col>116</xdr:col>
      <xdr:colOff>114300</xdr:colOff>
      <xdr:row>59</xdr:row>
      <xdr:rowOff>92849</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1010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77626</xdr:rowOff>
    </xdr:from>
    <xdr:ext cx="378565"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10021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162719</xdr:rowOff>
    </xdr:from>
    <xdr:to>
      <xdr:col>112</xdr:col>
      <xdr:colOff>38100</xdr:colOff>
      <xdr:row>59</xdr:row>
      <xdr:rowOff>92869</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101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83996</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4017" y="10199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162776</xdr:rowOff>
    </xdr:from>
    <xdr:to>
      <xdr:col>107</xdr:col>
      <xdr:colOff>101600</xdr:colOff>
      <xdr:row>59</xdr:row>
      <xdr:rowOff>92926</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1010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84053</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5017" y="10199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162795</xdr:rowOff>
    </xdr:from>
    <xdr:to>
      <xdr:col>102</xdr:col>
      <xdr:colOff>165100</xdr:colOff>
      <xdr:row>59</xdr:row>
      <xdr:rowOff>92945</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1010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84072</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6017" y="1019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157156</xdr:rowOff>
    </xdr:from>
    <xdr:to>
      <xdr:col>98</xdr:col>
      <xdr:colOff>38100</xdr:colOff>
      <xdr:row>59</xdr:row>
      <xdr:rowOff>87306</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1010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78433</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67017" y="10193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85587</xdr:rowOff>
    </xdr:from>
    <xdr:to>
      <xdr:col>116</xdr:col>
      <xdr:colOff>62864</xdr:colOff>
      <xdr:row>79</xdr:row>
      <xdr:rowOff>20028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87087"/>
          <a:ext cx="1269" cy="1477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32264</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62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85587</xdr:rowOff>
    </xdr:from>
    <xdr:to>
      <xdr:col>116</xdr:col>
      <xdr:colOff>152400</xdr:colOff>
      <xdr:row>70</xdr:row>
      <xdr:rowOff>85587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87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11063</xdr:rowOff>
    </xdr:from>
    <xdr:to>
      <xdr:col>116</xdr:col>
      <xdr:colOff>63500</xdr:colOff>
      <xdr:row>77</xdr:row>
      <xdr:rowOff>25695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3212713"/>
          <a:ext cx="838200" cy="1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37171</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895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14295</xdr:rowOff>
    </xdr:from>
    <xdr:to>
      <xdr:col>116</xdr:col>
      <xdr:colOff>114300</xdr:colOff>
      <xdr:row>76</xdr:row>
      <xdr:rowOff>115895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25695</xdr:rowOff>
    </xdr:from>
    <xdr:to>
      <xdr:col>111</xdr:col>
      <xdr:colOff>177800</xdr:colOff>
      <xdr:row>77</xdr:row>
      <xdr:rowOff>128287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3227345"/>
          <a:ext cx="889000" cy="10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63591</xdr:rowOff>
    </xdr:from>
    <xdr:to>
      <xdr:col>112</xdr:col>
      <xdr:colOff>38100</xdr:colOff>
      <xdr:row>75</xdr:row>
      <xdr:rowOff>165190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10268</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69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128287</xdr:rowOff>
    </xdr:from>
    <xdr:to>
      <xdr:col>107</xdr:col>
      <xdr:colOff>50800</xdr:colOff>
      <xdr:row>77</xdr:row>
      <xdr:rowOff>135031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3329937"/>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116985</xdr:rowOff>
    </xdr:from>
    <xdr:to>
      <xdr:col>107</xdr:col>
      <xdr:colOff>101600</xdr:colOff>
      <xdr:row>76</xdr:row>
      <xdr:rowOff>47135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63662</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7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135031</xdr:rowOff>
    </xdr:from>
    <xdr:to>
      <xdr:col>102</xdr:col>
      <xdr:colOff>114300</xdr:colOff>
      <xdr:row>77</xdr:row>
      <xdr:rowOff>138688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3336681"/>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111205</xdr:rowOff>
    </xdr:from>
    <xdr:to>
      <xdr:col>102</xdr:col>
      <xdr:colOff>165100</xdr:colOff>
      <xdr:row>76</xdr:row>
      <xdr:rowOff>41356</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57882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74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110862</xdr:rowOff>
    </xdr:from>
    <xdr:to>
      <xdr:col>98</xdr:col>
      <xdr:colOff>38100</xdr:colOff>
      <xdr:row>76</xdr:row>
      <xdr:rowOff>41011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57539</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74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131713</xdr:rowOff>
    </xdr:from>
    <xdr:to>
      <xdr:col>116</xdr:col>
      <xdr:colOff>114300</xdr:colOff>
      <xdr:row>77</xdr:row>
      <xdr:rowOff>61863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16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110140</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14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146345</xdr:rowOff>
    </xdr:from>
    <xdr:to>
      <xdr:col>112</xdr:col>
      <xdr:colOff>38100</xdr:colOff>
      <xdr:row>77</xdr:row>
      <xdr:rowOff>76495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17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67622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26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77487</xdr:rowOff>
    </xdr:from>
    <xdr:to>
      <xdr:col>107</xdr:col>
      <xdr:colOff>101600</xdr:colOff>
      <xdr:row>78</xdr:row>
      <xdr:rowOff>7637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27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170214</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37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84231</xdr:rowOff>
    </xdr:from>
    <xdr:to>
      <xdr:col>102</xdr:col>
      <xdr:colOff>165100</xdr:colOff>
      <xdr:row>78</xdr:row>
      <xdr:rowOff>14381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28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5508</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37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87888</xdr:rowOff>
    </xdr:from>
    <xdr:to>
      <xdr:col>98</xdr:col>
      <xdr:colOff>38100</xdr:colOff>
      <xdr:row>78</xdr:row>
      <xdr:rowOff>18038</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28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9165</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38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令和２年度の歳出決算総額は，住民一人当たり</a:t>
          </a:r>
          <a:r>
            <a:rPr kumimoji="1" lang="en-US" altLang="ja-JP" sz="1300">
              <a:latin typeface="ＭＳ Ｐゴシック" panose="020B0600070205080204" pitchFamily="50" charset="-128"/>
              <a:ea typeface="ＭＳ Ｐゴシック" panose="020B0600070205080204" pitchFamily="50" charset="-128"/>
            </a:rPr>
            <a:t>536,094</a:t>
          </a:r>
          <a:r>
            <a:rPr kumimoji="1" lang="ja-JP" altLang="en-US" sz="1300">
              <a:latin typeface="ＭＳ Ｐゴシック" panose="020B0600070205080204" pitchFamily="50" charset="-128"/>
              <a:ea typeface="ＭＳ Ｐゴシック" panose="020B0600070205080204" pitchFamily="50" charset="-128"/>
            </a:rPr>
            <a:t>円であり，各歳出とも類似団体平均とより下回っている状況である。</a:t>
          </a:r>
        </a:p>
        <a:p>
          <a:r>
            <a:rPr kumimoji="1" lang="ja-JP" altLang="en-US" sz="1300">
              <a:latin typeface="ＭＳ Ｐゴシック" panose="020B0600070205080204" pitchFamily="50" charset="-128"/>
              <a:ea typeface="ＭＳ Ｐゴシック" panose="020B0600070205080204" pitchFamily="50" charset="-128"/>
            </a:rPr>
            <a:t>　補助費等は，住民一人当たりコストは</a:t>
          </a:r>
          <a:r>
            <a:rPr kumimoji="1" lang="en-US" altLang="ja-JP" sz="1300">
              <a:latin typeface="ＭＳ Ｐゴシック" panose="020B0600070205080204" pitchFamily="50" charset="-128"/>
              <a:ea typeface="ＭＳ Ｐゴシック" panose="020B0600070205080204" pitchFamily="50" charset="-128"/>
            </a:rPr>
            <a:t>165,357</a:t>
          </a:r>
          <a:r>
            <a:rPr kumimoji="1" lang="ja-JP" altLang="en-US" sz="1300">
              <a:latin typeface="ＭＳ Ｐゴシック" panose="020B0600070205080204" pitchFamily="50" charset="-128"/>
              <a:ea typeface="ＭＳ Ｐゴシック" panose="020B0600070205080204" pitchFamily="50" charset="-128"/>
            </a:rPr>
            <a:t>円で，前年度と比較すると</a:t>
          </a:r>
          <a:r>
            <a:rPr kumimoji="1" lang="en-US" altLang="ja-JP" sz="1300">
              <a:latin typeface="ＭＳ Ｐゴシック" panose="020B0600070205080204" pitchFamily="50" charset="-128"/>
              <a:ea typeface="ＭＳ Ｐゴシック" panose="020B0600070205080204" pitchFamily="50" charset="-128"/>
            </a:rPr>
            <a:t>118,393</a:t>
          </a:r>
          <a:r>
            <a:rPr kumimoji="1" lang="ja-JP" altLang="en-US" sz="1300">
              <a:latin typeface="ＭＳ Ｐゴシック" panose="020B0600070205080204" pitchFamily="50" charset="-128"/>
              <a:ea typeface="ＭＳ Ｐゴシック" panose="020B0600070205080204" pitchFamily="50" charset="-128"/>
            </a:rPr>
            <a:t>円の増となった。要因としては，特別定額給付金や，塵芥処理組合負担金及び土地改良事業負担金が増となったことが挙げられる。</a:t>
          </a: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普通建設事業費は，住民一人当たりコストは</a:t>
          </a:r>
          <a:r>
            <a:rPr kumimoji="1" lang="en-US" altLang="ja-JP" sz="1300">
              <a:latin typeface="ＭＳ Ｐゴシック" panose="020B0600070205080204" pitchFamily="50" charset="-128"/>
              <a:ea typeface="ＭＳ Ｐゴシック" panose="020B0600070205080204" pitchFamily="50" charset="-128"/>
            </a:rPr>
            <a:t>41,488</a:t>
          </a:r>
          <a:r>
            <a:rPr kumimoji="1" lang="ja-JP" altLang="en-US" sz="1300">
              <a:latin typeface="ＭＳ Ｐゴシック" panose="020B0600070205080204" pitchFamily="50" charset="-128"/>
              <a:ea typeface="ＭＳ Ｐゴシック" panose="020B0600070205080204" pitchFamily="50" charset="-128"/>
            </a:rPr>
            <a:t>円で，前年度と比較すると</a:t>
          </a:r>
          <a:r>
            <a:rPr kumimoji="1" lang="en-US" altLang="ja-JP" sz="1300">
              <a:latin typeface="ＭＳ Ｐゴシック" panose="020B0600070205080204" pitchFamily="50" charset="-128"/>
              <a:ea typeface="ＭＳ Ｐゴシック" panose="020B0600070205080204" pitchFamily="50" charset="-128"/>
            </a:rPr>
            <a:t>15,006</a:t>
          </a:r>
          <a:r>
            <a:rPr kumimoji="1" lang="ja-JP" altLang="en-US" sz="1300">
              <a:latin typeface="ＭＳ Ｐゴシック" panose="020B0600070205080204" pitchFamily="50" charset="-128"/>
              <a:ea typeface="ＭＳ Ｐゴシック" panose="020B0600070205080204" pitchFamily="50" charset="-128"/>
            </a:rPr>
            <a:t>円の増となった。要因としては，利根町文化センター舞台吊物工事事業費の増や，道路拡幅のための移転補償費の増が挙げられる。</a:t>
          </a:r>
        </a:p>
        <a:p>
          <a:r>
            <a:rPr kumimoji="1" lang="ja-JP" altLang="en-US" sz="1300">
              <a:latin typeface="ＭＳ Ｐゴシック" panose="020B0600070205080204" pitchFamily="50" charset="-128"/>
              <a:ea typeface="ＭＳ Ｐゴシック" panose="020B0600070205080204" pitchFamily="50" charset="-128"/>
            </a:rPr>
            <a:t>　積立金は，住民一人当たりコストは</a:t>
          </a:r>
          <a:r>
            <a:rPr kumimoji="1" lang="en-US" altLang="ja-JP" sz="1300">
              <a:latin typeface="ＭＳ Ｐゴシック" panose="020B0600070205080204" pitchFamily="50" charset="-128"/>
              <a:ea typeface="ＭＳ Ｐゴシック" panose="020B0600070205080204" pitchFamily="50" charset="-128"/>
            </a:rPr>
            <a:t>22,993</a:t>
          </a:r>
          <a:r>
            <a:rPr kumimoji="1" lang="ja-JP" altLang="en-US" sz="1300">
              <a:latin typeface="ＭＳ Ｐゴシック" panose="020B0600070205080204" pitchFamily="50" charset="-128"/>
              <a:ea typeface="ＭＳ Ｐゴシック" panose="020B0600070205080204" pitchFamily="50" charset="-128"/>
            </a:rPr>
            <a:t>円で，前年度と比較すると</a:t>
          </a:r>
          <a:r>
            <a:rPr kumimoji="1" lang="en-US" altLang="ja-JP" sz="1300">
              <a:latin typeface="ＭＳ Ｐゴシック" panose="020B0600070205080204" pitchFamily="50" charset="-128"/>
              <a:ea typeface="ＭＳ Ｐゴシック" panose="020B0600070205080204" pitchFamily="50" charset="-128"/>
            </a:rPr>
            <a:t>10,450</a:t>
          </a:r>
          <a:r>
            <a:rPr kumimoji="1" lang="ja-JP" altLang="en-US" sz="1300">
              <a:latin typeface="ＭＳ Ｐゴシック" panose="020B0600070205080204" pitchFamily="50" charset="-128"/>
              <a:ea typeface="ＭＳ Ｐゴシック" panose="020B0600070205080204" pitchFamily="50" charset="-128"/>
            </a:rPr>
            <a:t>円の増となった。要因としては，主に公共公益基金への積立による増が挙げられる。</a:t>
          </a:r>
        </a:p>
        <a:p>
          <a:r>
            <a:rPr kumimoji="1" lang="ja-JP" altLang="en-US" sz="1300">
              <a:latin typeface="ＭＳ Ｐゴシック" panose="020B0600070205080204" pitchFamily="50" charset="-128"/>
              <a:ea typeface="ＭＳ Ｐゴシック" panose="020B0600070205080204" pitchFamily="50" charset="-128"/>
            </a:rPr>
            <a:t>　今後も，高齢化に伴う特別会計への繰出金の増や，公共施設の大規模改造工事などの普通建設事業費の増も見込まれるため，引き続き経費の削減に努めていく。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茨城県利根町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15,862
15,484
24.86
8,225,963
7,990,967
210,565
3,835,078
5,220,182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24747</xdr:rowOff>
    </xdr:from>
    <xdr:to>
      <xdr:col>24</xdr:col>
      <xdr:colOff>62865</xdr:colOff>
      <xdr:row>38</xdr:row>
      <xdr:rowOff>75039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68247"/>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78866</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9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75039</xdr:rowOff>
    </xdr:from>
    <xdr:to>
      <xdr:col>24</xdr:col>
      <xdr:colOff>152400</xdr:colOff>
      <xdr:row>38</xdr:row>
      <xdr:rowOff>75039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9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142874</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43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24747</xdr:rowOff>
    </xdr:from>
    <xdr:to>
      <xdr:col>24</xdr:col>
      <xdr:colOff>152400</xdr:colOff>
      <xdr:row>30</xdr:row>
      <xdr:rowOff>24747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6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143292</xdr:rowOff>
    </xdr:from>
    <xdr:to>
      <xdr:col>24</xdr:col>
      <xdr:colOff>63500</xdr:colOff>
      <xdr:row>34</xdr:row>
      <xdr:rowOff>76019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629692"/>
          <a:ext cx="838200" cy="27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12790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42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34363</xdr:rowOff>
    </xdr:from>
    <xdr:to>
      <xdr:col>24</xdr:col>
      <xdr:colOff>114300</xdr:colOff>
      <xdr:row>34</xdr:row>
      <xdr:rowOff>135963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76019</xdr:rowOff>
    </xdr:from>
    <xdr:to>
      <xdr:col>19</xdr:col>
      <xdr:colOff>177800</xdr:colOff>
      <xdr:row>34</xdr:row>
      <xdr:rowOff>140680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905319"/>
          <a:ext cx="889000" cy="6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157480</xdr:rowOff>
    </xdr:from>
    <xdr:to>
      <xdr:col>20</xdr:col>
      <xdr:colOff>38100</xdr:colOff>
      <xdr:row>34</xdr:row>
      <xdr:rowOff>87630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1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104157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59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140680</xdr:rowOff>
    </xdr:from>
    <xdr:to>
      <xdr:col>15</xdr:col>
      <xdr:colOff>50800</xdr:colOff>
      <xdr:row>34</xdr:row>
      <xdr:rowOff>149824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9699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23259</xdr:rowOff>
    </xdr:from>
    <xdr:to>
      <xdr:col>15</xdr:col>
      <xdr:colOff>101600</xdr:colOff>
      <xdr:row>34</xdr:row>
      <xdr:rowOff>124859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141386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62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149824</xdr:rowOff>
    </xdr:from>
    <xdr:to>
      <xdr:col>10</xdr:col>
      <xdr:colOff>114300</xdr:colOff>
      <xdr:row>34</xdr:row>
      <xdr:rowOff>156355</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97912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4971</xdr:rowOff>
    </xdr:from>
    <xdr:to>
      <xdr:col>10</xdr:col>
      <xdr:colOff>165100</xdr:colOff>
      <xdr:row>34</xdr:row>
      <xdr:rowOff>106571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123098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60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10196</xdr:rowOff>
    </xdr:from>
    <xdr:to>
      <xdr:col>6</xdr:col>
      <xdr:colOff>38100</xdr:colOff>
      <xdr:row>34</xdr:row>
      <xdr:rowOff>111796</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128323</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61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92492</xdr:rowOff>
    </xdr:from>
    <xdr:to>
      <xdr:col>24</xdr:col>
      <xdr:colOff>114300</xdr:colOff>
      <xdr:row>33</xdr:row>
      <xdr:rowOff>22642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57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115369</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43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25219</xdr:rowOff>
    </xdr:from>
    <xdr:to>
      <xdr:col>20</xdr:col>
      <xdr:colOff>38100</xdr:colOff>
      <xdr:row>34</xdr:row>
      <xdr:rowOff>126819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85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117946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94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89880</xdr:rowOff>
    </xdr:from>
    <xdr:to>
      <xdr:col>15</xdr:col>
      <xdr:colOff>101600</xdr:colOff>
      <xdr:row>35</xdr:row>
      <xdr:rowOff>20030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91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11157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01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99024</xdr:rowOff>
    </xdr:from>
    <xdr:to>
      <xdr:col>10</xdr:col>
      <xdr:colOff>165100</xdr:colOff>
      <xdr:row>35</xdr:row>
      <xdr:rowOff>29174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92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20301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02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105555</xdr:rowOff>
    </xdr:from>
    <xdr:to>
      <xdr:col>6</xdr:col>
      <xdr:colOff>38100</xdr:colOff>
      <xdr:row>35</xdr:row>
      <xdr:rowOff>35705</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93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26832</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02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59016</xdr:rowOff>
    </xdr:from>
    <xdr:to>
      <xdr:col>24</xdr:col>
      <xdr:colOff>62865</xdr:colOff>
      <xdr:row>56</xdr:row>
      <xdr:rowOff>157638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31516"/>
          <a:ext cx="1270" cy="112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161465</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762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157638</xdr:rowOff>
    </xdr:from>
    <xdr:to>
      <xdr:col>24</xdr:col>
      <xdr:colOff>152400</xdr:colOff>
      <xdr:row>56</xdr:row>
      <xdr:rowOff>157638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758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5693</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06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401,177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59016</xdr:rowOff>
    </xdr:from>
    <xdr:to>
      <xdr:col>24</xdr:col>
      <xdr:colOff>152400</xdr:colOff>
      <xdr:row>50</xdr:row>
      <xdr:rowOff>59016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3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68632</xdr:rowOff>
    </xdr:from>
    <xdr:to>
      <xdr:col>24</xdr:col>
      <xdr:colOff>63500</xdr:colOff>
      <xdr:row>57</xdr:row>
      <xdr:rowOff>155611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498382"/>
          <a:ext cx="838200" cy="429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46279</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133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23402</xdr:rowOff>
    </xdr:from>
    <xdr:to>
      <xdr:col>24</xdr:col>
      <xdr:colOff>114300</xdr:colOff>
      <xdr:row>54</xdr:row>
      <xdr:rowOff>125002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2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145879</xdr:rowOff>
    </xdr:from>
    <xdr:to>
      <xdr:col>19</xdr:col>
      <xdr:colOff>177800</xdr:colOff>
      <xdr:row>57</xdr:row>
      <xdr:rowOff>155611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18529"/>
          <a:ext cx="889000" cy="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142209</xdr:rowOff>
    </xdr:from>
    <xdr:to>
      <xdr:col>20</xdr:col>
      <xdr:colOff>38100</xdr:colOff>
      <xdr:row>57</xdr:row>
      <xdr:rowOff>72359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4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88886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51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145879</xdr:rowOff>
    </xdr:from>
    <xdr:to>
      <xdr:col>15</xdr:col>
      <xdr:colOff>50800</xdr:colOff>
      <xdr:row>58</xdr:row>
      <xdr:rowOff>14980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18529"/>
          <a:ext cx="889000" cy="4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92165</xdr:rowOff>
    </xdr:from>
    <xdr:to>
      <xdr:col>15</xdr:col>
      <xdr:colOff>101600</xdr:colOff>
      <xdr:row>57</xdr:row>
      <xdr:rowOff>22315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69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38842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46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2765</xdr:rowOff>
    </xdr:from>
    <xdr:to>
      <xdr:col>10</xdr:col>
      <xdr:colOff>114300</xdr:colOff>
      <xdr:row>58</xdr:row>
      <xdr:rowOff>14980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46865"/>
          <a:ext cx="889000" cy="1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21612</xdr:rowOff>
    </xdr:from>
    <xdr:to>
      <xdr:col>10</xdr:col>
      <xdr:colOff>165100</xdr:colOff>
      <xdr:row>57</xdr:row>
      <xdr:rowOff>123212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9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139739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56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26820</xdr:rowOff>
    </xdr:from>
    <xdr:to>
      <xdr:col>6</xdr:col>
      <xdr:colOff>38100</xdr:colOff>
      <xdr:row>57</xdr:row>
      <xdr:rowOff>128420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9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144947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57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17832</xdr:rowOff>
    </xdr:from>
    <xdr:to>
      <xdr:col>24</xdr:col>
      <xdr:colOff>114300</xdr:colOff>
      <xdr:row>55</xdr:row>
      <xdr:rowOff>119432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44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167709</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426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104811</xdr:rowOff>
    </xdr:from>
    <xdr:to>
      <xdr:col>20</xdr:col>
      <xdr:colOff>38100</xdr:colOff>
      <xdr:row>58</xdr:row>
      <xdr:rowOff>34961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7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26088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97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95079</xdr:rowOff>
    </xdr:from>
    <xdr:to>
      <xdr:col>15</xdr:col>
      <xdr:colOff>101600</xdr:colOff>
      <xdr:row>58</xdr:row>
      <xdr:rowOff>25229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6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16356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96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135630</xdr:rowOff>
    </xdr:from>
    <xdr:to>
      <xdr:col>10</xdr:col>
      <xdr:colOff>165100</xdr:colOff>
      <xdr:row>58</xdr:row>
      <xdr:rowOff>65780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56907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0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123415</xdr:rowOff>
    </xdr:from>
    <xdr:to>
      <xdr:col>6</xdr:col>
      <xdr:colOff>38100</xdr:colOff>
      <xdr:row>58</xdr:row>
      <xdr:rowOff>53565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9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44692</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8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37203</xdr:rowOff>
    </xdr:from>
    <xdr:to>
      <xdr:col>24</xdr:col>
      <xdr:colOff>62865</xdr:colOff>
      <xdr:row>78</xdr:row>
      <xdr:rowOff>166134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10153"/>
          <a:ext cx="1270" cy="1329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169961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4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166134</xdr:rowOff>
    </xdr:from>
    <xdr:to>
      <xdr:col>24</xdr:col>
      <xdr:colOff>152400</xdr:colOff>
      <xdr:row>78</xdr:row>
      <xdr:rowOff>166134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3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155330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85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280,951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37203</xdr:rowOff>
    </xdr:from>
    <xdr:to>
      <xdr:col>24</xdr:col>
      <xdr:colOff>152400</xdr:colOff>
      <xdr:row>71</xdr:row>
      <xdr:rowOff>37203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107552</xdr:rowOff>
    </xdr:from>
    <xdr:to>
      <xdr:col>24</xdr:col>
      <xdr:colOff>63500</xdr:colOff>
      <xdr:row>78</xdr:row>
      <xdr:rowOff>162164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480652"/>
          <a:ext cx="838200" cy="5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121958</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807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99081</xdr:rowOff>
    </xdr:from>
    <xdr:to>
      <xdr:col>24</xdr:col>
      <xdr:colOff>114300</xdr:colOff>
      <xdr:row>77</xdr:row>
      <xdr:rowOff>29231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12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162164</xdr:rowOff>
    </xdr:from>
    <xdr:to>
      <xdr:col>19</xdr:col>
      <xdr:colOff>177800</xdr:colOff>
      <xdr:row>79</xdr:row>
      <xdr:rowOff>19045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535264"/>
          <a:ext cx="889000" cy="2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131671</xdr:rowOff>
    </xdr:from>
    <xdr:to>
      <xdr:col>20</xdr:col>
      <xdr:colOff>38100</xdr:colOff>
      <xdr:row>77</xdr:row>
      <xdr:rowOff>61821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6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78348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37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146383</xdr:rowOff>
    </xdr:from>
    <xdr:to>
      <xdr:col>15</xdr:col>
      <xdr:colOff>50800</xdr:colOff>
      <xdr:row>79</xdr:row>
      <xdr:rowOff>19045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519483"/>
          <a:ext cx="889000" cy="4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2467</xdr:rowOff>
    </xdr:from>
    <xdr:to>
      <xdr:col>15</xdr:col>
      <xdr:colOff>101600</xdr:colOff>
      <xdr:row>77</xdr:row>
      <xdr:rowOff>104067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0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120594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7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146383</xdr:rowOff>
    </xdr:from>
    <xdr:to>
      <xdr:col>10</xdr:col>
      <xdr:colOff>114300</xdr:colOff>
      <xdr:row>78</xdr:row>
      <xdr:rowOff>154178</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519483"/>
          <a:ext cx="889000" cy="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17097</xdr:rowOff>
    </xdr:from>
    <xdr:to>
      <xdr:col>10</xdr:col>
      <xdr:colOff>165100</xdr:colOff>
      <xdr:row>77</xdr:row>
      <xdr:rowOff>118697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1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135224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93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26240</xdr:rowOff>
    </xdr:from>
    <xdr:to>
      <xdr:col>6</xdr:col>
      <xdr:colOff>38100</xdr:colOff>
      <xdr:row>77</xdr:row>
      <xdr:rowOff>127840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2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144367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00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56752</xdr:rowOff>
    </xdr:from>
    <xdr:to>
      <xdr:col>24</xdr:col>
      <xdr:colOff>114300</xdr:colOff>
      <xdr:row>78</xdr:row>
      <xdr:rowOff>158352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42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143129</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344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111364</xdr:rowOff>
    </xdr:from>
    <xdr:to>
      <xdr:col>20</xdr:col>
      <xdr:colOff>38100</xdr:colOff>
      <xdr:row>79</xdr:row>
      <xdr:rowOff>41514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48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32641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577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139695</xdr:rowOff>
    </xdr:from>
    <xdr:to>
      <xdr:col>15</xdr:col>
      <xdr:colOff>101600</xdr:colOff>
      <xdr:row>79</xdr:row>
      <xdr:rowOff>69845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51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60972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60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95583</xdr:rowOff>
    </xdr:from>
    <xdr:to>
      <xdr:col>10</xdr:col>
      <xdr:colOff>165100</xdr:colOff>
      <xdr:row>79</xdr:row>
      <xdr:rowOff>25733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46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16860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561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103378</xdr:rowOff>
    </xdr:from>
    <xdr:to>
      <xdr:col>6</xdr:col>
      <xdr:colOff>38100</xdr:colOff>
      <xdr:row>79</xdr:row>
      <xdr:rowOff>33528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7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24655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569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125992</xdr:rowOff>
    </xdr:from>
    <xdr:to>
      <xdr:col>24</xdr:col>
      <xdr:colOff>62865</xdr:colOff>
      <xdr:row>98</xdr:row>
      <xdr:rowOff>33866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385042"/>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37693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3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33866</xdr:rowOff>
    </xdr:from>
    <xdr:to>
      <xdr:col>24</xdr:col>
      <xdr:colOff>152400</xdr:colOff>
      <xdr:row>98</xdr:row>
      <xdr:rowOff>33866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3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72669</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6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214,299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125992</xdr:rowOff>
    </xdr:from>
    <xdr:to>
      <xdr:col>24</xdr:col>
      <xdr:colOff>152400</xdr:colOff>
      <xdr:row>89</xdr:row>
      <xdr:rowOff>125992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38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95115</xdr:rowOff>
    </xdr:from>
    <xdr:to>
      <xdr:col>24</xdr:col>
      <xdr:colOff>63500</xdr:colOff>
      <xdr:row>98</xdr:row>
      <xdr:rowOff>14001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725765"/>
          <a:ext cx="838200" cy="9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138371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26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115494</xdr:rowOff>
    </xdr:from>
    <xdr:to>
      <xdr:col>24</xdr:col>
      <xdr:colOff>114300</xdr:colOff>
      <xdr:row>97</xdr:row>
      <xdr:rowOff>45644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14001</xdr:rowOff>
    </xdr:from>
    <xdr:to>
      <xdr:col>19</xdr:col>
      <xdr:colOff>177800</xdr:colOff>
      <xdr:row>98</xdr:row>
      <xdr:rowOff>16340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816101"/>
          <a:ext cx="889000" cy="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140388</xdr:rowOff>
    </xdr:from>
    <xdr:to>
      <xdr:col>20</xdr:col>
      <xdr:colOff>38100</xdr:colOff>
      <xdr:row>97</xdr:row>
      <xdr:rowOff>70538</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87065</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16340</xdr:rowOff>
    </xdr:from>
    <xdr:to>
      <xdr:col>15</xdr:col>
      <xdr:colOff>50800</xdr:colOff>
      <xdr:row>98</xdr:row>
      <xdr:rowOff>18611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818440"/>
          <a:ext cx="889000" cy="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137699</xdr:rowOff>
    </xdr:from>
    <xdr:to>
      <xdr:col>15</xdr:col>
      <xdr:colOff>101600</xdr:colOff>
      <xdr:row>97</xdr:row>
      <xdr:rowOff>67849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9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84376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7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99932</xdr:rowOff>
    </xdr:from>
    <xdr:to>
      <xdr:col>10</xdr:col>
      <xdr:colOff>114300</xdr:colOff>
      <xdr:row>98</xdr:row>
      <xdr:rowOff>18611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730582"/>
          <a:ext cx="889000" cy="9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143352</xdr:rowOff>
    </xdr:from>
    <xdr:to>
      <xdr:col>10</xdr:col>
      <xdr:colOff>165100</xdr:colOff>
      <xdr:row>97</xdr:row>
      <xdr:rowOff>73502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0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90029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7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134308</xdr:rowOff>
    </xdr:from>
    <xdr:to>
      <xdr:col>6</xdr:col>
      <xdr:colOff>38100</xdr:colOff>
      <xdr:row>97</xdr:row>
      <xdr:rowOff>64458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9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80985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6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44315</xdr:rowOff>
    </xdr:from>
    <xdr:to>
      <xdr:col>24</xdr:col>
      <xdr:colOff>114300</xdr:colOff>
      <xdr:row>97</xdr:row>
      <xdr:rowOff>145915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7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130692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8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134651</xdr:rowOff>
    </xdr:from>
    <xdr:to>
      <xdr:col>20</xdr:col>
      <xdr:colOff>38100</xdr:colOff>
      <xdr:row>98</xdr:row>
      <xdr:rowOff>64801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6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55928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5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136990</xdr:rowOff>
    </xdr:from>
    <xdr:to>
      <xdr:col>15</xdr:col>
      <xdr:colOff>101600</xdr:colOff>
      <xdr:row>98</xdr:row>
      <xdr:rowOff>67140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6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58267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6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139261</xdr:rowOff>
    </xdr:from>
    <xdr:to>
      <xdr:col>10</xdr:col>
      <xdr:colOff>165100</xdr:colOff>
      <xdr:row>98</xdr:row>
      <xdr:rowOff>69411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6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60538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6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49132</xdr:rowOff>
    </xdr:from>
    <xdr:to>
      <xdr:col>6</xdr:col>
      <xdr:colOff>38100</xdr:colOff>
      <xdr:row>97</xdr:row>
      <xdr:rowOff>150732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7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141859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7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133757</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48707"/>
          <a:ext cx="1270" cy="120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80434</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22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133757</xdr:rowOff>
    </xdr:from>
    <xdr:to>
      <xdr:col>55</xdr:col>
      <xdr:colOff>88900</xdr:colOff>
      <xdr:row>31</xdr:row>
      <xdr:rowOff>133757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4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148565</xdr:rowOff>
    </xdr:from>
    <xdr:to>
      <xdr:col>50</xdr:col>
      <xdr:colOff>165100</xdr:colOff>
      <xdr:row>38</xdr:row>
      <xdr:rowOff>78715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95242</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67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154051</xdr:rowOff>
    </xdr:from>
    <xdr:to>
      <xdr:col>46</xdr:col>
      <xdr:colOff>38100</xdr:colOff>
      <xdr:row>38</xdr:row>
      <xdr:rowOff>84201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100728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147879</xdr:rowOff>
    </xdr:from>
    <xdr:to>
      <xdr:col>41</xdr:col>
      <xdr:colOff>101600</xdr:colOff>
      <xdr:row>38</xdr:row>
      <xdr:rowOff>78029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94556</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142392</xdr:rowOff>
    </xdr:from>
    <xdr:to>
      <xdr:col>36</xdr:col>
      <xdr:colOff>165100</xdr:colOff>
      <xdr:row>38</xdr:row>
      <xdr:rowOff>72543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89069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2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91104</xdr:rowOff>
    </xdr:from>
    <xdr:to>
      <xdr:col>54</xdr:col>
      <xdr:colOff>189865</xdr:colOff>
      <xdr:row>59</xdr:row>
      <xdr:rowOff>25133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35054"/>
          <a:ext cx="1270" cy="1305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28960</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4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25133</xdr:rowOff>
    </xdr:from>
    <xdr:to>
      <xdr:col>55</xdr:col>
      <xdr:colOff>88900</xdr:colOff>
      <xdr:row>59</xdr:row>
      <xdr:rowOff>25133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4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37781</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1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91104</xdr:rowOff>
    </xdr:from>
    <xdr:to>
      <xdr:col>55</xdr:col>
      <xdr:colOff>88900</xdr:colOff>
      <xdr:row>51</xdr:row>
      <xdr:rowOff>91104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34277</xdr:rowOff>
    </xdr:from>
    <xdr:to>
      <xdr:col>55</xdr:col>
      <xdr:colOff>0</xdr:colOff>
      <xdr:row>57</xdr:row>
      <xdr:rowOff>88265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806927"/>
          <a:ext cx="838200" cy="5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135342</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65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112465</xdr:rowOff>
    </xdr:from>
    <xdr:to>
      <xdr:col>55</xdr:col>
      <xdr:colOff>50800</xdr:colOff>
      <xdr:row>57</xdr:row>
      <xdr:rowOff>42615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34277</xdr:rowOff>
    </xdr:from>
    <xdr:to>
      <xdr:col>50</xdr:col>
      <xdr:colOff>114300</xdr:colOff>
      <xdr:row>57</xdr:row>
      <xdr:rowOff>134480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806927"/>
          <a:ext cx="889000" cy="10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39332</xdr:rowOff>
    </xdr:from>
    <xdr:to>
      <xdr:col>50</xdr:col>
      <xdr:colOff>165100</xdr:colOff>
      <xdr:row>56</xdr:row>
      <xdr:rowOff>140932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64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157459</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41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103239</xdr:rowOff>
    </xdr:from>
    <xdr:to>
      <xdr:col>45</xdr:col>
      <xdr:colOff>177800</xdr:colOff>
      <xdr:row>57</xdr:row>
      <xdr:rowOff>134480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875889"/>
          <a:ext cx="889000" cy="3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80118</xdr:rowOff>
    </xdr:from>
    <xdr:to>
      <xdr:col>46</xdr:col>
      <xdr:colOff>38100</xdr:colOff>
      <xdr:row>57</xdr:row>
      <xdr:rowOff>10268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26795</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45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66853</xdr:rowOff>
    </xdr:from>
    <xdr:to>
      <xdr:col>41</xdr:col>
      <xdr:colOff>50800</xdr:colOff>
      <xdr:row>57</xdr:row>
      <xdr:rowOff>103239</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839503"/>
          <a:ext cx="889000" cy="3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115189</xdr:rowOff>
    </xdr:from>
    <xdr:to>
      <xdr:col>41</xdr:col>
      <xdr:colOff>101600</xdr:colOff>
      <xdr:row>57</xdr:row>
      <xdr:rowOff>45339</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61866</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96634</xdr:rowOff>
    </xdr:from>
    <xdr:to>
      <xdr:col>36</xdr:col>
      <xdr:colOff>165100</xdr:colOff>
      <xdr:row>57</xdr:row>
      <xdr:rowOff>26784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43311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37465</xdr:rowOff>
    </xdr:from>
    <xdr:to>
      <xdr:col>55</xdr:col>
      <xdr:colOff>50800</xdr:colOff>
      <xdr:row>57</xdr:row>
      <xdr:rowOff>139065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1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15892</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78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154927</xdr:rowOff>
    </xdr:from>
    <xdr:to>
      <xdr:col>50</xdr:col>
      <xdr:colOff>165100</xdr:colOff>
      <xdr:row>57</xdr:row>
      <xdr:rowOff>85077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75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76204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84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83680</xdr:rowOff>
    </xdr:from>
    <xdr:to>
      <xdr:col>46</xdr:col>
      <xdr:colOff>38100</xdr:colOff>
      <xdr:row>58</xdr:row>
      <xdr:rowOff>13830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5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4957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9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52439</xdr:rowOff>
    </xdr:from>
    <xdr:to>
      <xdr:col>41</xdr:col>
      <xdr:colOff>101600</xdr:colOff>
      <xdr:row>57</xdr:row>
      <xdr:rowOff>154039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82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145166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91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16053</xdr:rowOff>
    </xdr:from>
    <xdr:to>
      <xdr:col>36</xdr:col>
      <xdr:colOff>165100</xdr:colOff>
      <xdr:row>57</xdr:row>
      <xdr:rowOff>117653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78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108780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88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15243</xdr:rowOff>
    </xdr:from>
    <xdr:to>
      <xdr:col>54</xdr:col>
      <xdr:colOff>189865</xdr:colOff>
      <xdr:row>79</xdr:row>
      <xdr:rowOff>69782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16743"/>
          <a:ext cx="1270" cy="159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73609</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1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69782</xdr:rowOff>
    </xdr:from>
    <xdr:to>
      <xdr:col>55</xdr:col>
      <xdr:colOff>88900</xdr:colOff>
      <xdr:row>79</xdr:row>
      <xdr:rowOff>69782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133370</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9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15243</xdr:rowOff>
    </xdr:from>
    <xdr:to>
      <xdr:col>55</xdr:col>
      <xdr:colOff>88900</xdr:colOff>
      <xdr:row>70</xdr:row>
      <xdr:rowOff>15243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1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146949</xdr:rowOff>
    </xdr:from>
    <xdr:to>
      <xdr:col>55</xdr:col>
      <xdr:colOff>0</xdr:colOff>
      <xdr:row>79</xdr:row>
      <xdr:rowOff>61029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520049"/>
          <a:ext cx="838200" cy="8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39867</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70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16990</xdr:rowOff>
    </xdr:from>
    <xdr:to>
      <xdr:col>55</xdr:col>
      <xdr:colOff>50800</xdr:colOff>
      <xdr:row>77</xdr:row>
      <xdr:rowOff>118590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61029</xdr:rowOff>
    </xdr:from>
    <xdr:to>
      <xdr:col>50</xdr:col>
      <xdr:colOff>114300</xdr:colOff>
      <xdr:row>79</xdr:row>
      <xdr:rowOff>77178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605579"/>
          <a:ext cx="889000" cy="1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151651</xdr:rowOff>
    </xdr:from>
    <xdr:to>
      <xdr:col>50</xdr:col>
      <xdr:colOff>165100</xdr:colOff>
      <xdr:row>78</xdr:row>
      <xdr:rowOff>81801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5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98328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2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68213</xdr:rowOff>
    </xdr:from>
    <xdr:to>
      <xdr:col>45</xdr:col>
      <xdr:colOff>177800</xdr:colOff>
      <xdr:row>79</xdr:row>
      <xdr:rowOff>77178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612763"/>
          <a:ext cx="889000" cy="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23244</xdr:rowOff>
    </xdr:from>
    <xdr:to>
      <xdr:col>46</xdr:col>
      <xdr:colOff>38100</xdr:colOff>
      <xdr:row>78</xdr:row>
      <xdr:rowOff>124844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9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141371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7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68213</xdr:rowOff>
    </xdr:from>
    <xdr:to>
      <xdr:col>41</xdr:col>
      <xdr:colOff>50800</xdr:colOff>
      <xdr:row>79</xdr:row>
      <xdr:rowOff>74679</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612763"/>
          <a:ext cx="889000" cy="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24991</xdr:rowOff>
    </xdr:from>
    <xdr:to>
      <xdr:col>41</xdr:col>
      <xdr:colOff>101600</xdr:colOff>
      <xdr:row>78</xdr:row>
      <xdr:rowOff>126591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9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143118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7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23129</xdr:rowOff>
    </xdr:from>
    <xdr:to>
      <xdr:col>36</xdr:col>
      <xdr:colOff>165100</xdr:colOff>
      <xdr:row>78</xdr:row>
      <xdr:rowOff>124729</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141256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7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96149</xdr:rowOff>
    </xdr:from>
    <xdr:to>
      <xdr:col>55</xdr:col>
      <xdr:colOff>50800</xdr:colOff>
      <xdr:row>79</xdr:row>
      <xdr:rowOff>26299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6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11076</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8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10229</xdr:rowOff>
    </xdr:from>
    <xdr:to>
      <xdr:col>50</xdr:col>
      <xdr:colOff>165100</xdr:colOff>
      <xdr:row>79</xdr:row>
      <xdr:rowOff>111829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55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102956</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647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26378</xdr:rowOff>
    </xdr:from>
    <xdr:to>
      <xdr:col>46</xdr:col>
      <xdr:colOff>38100</xdr:colOff>
      <xdr:row>79</xdr:row>
      <xdr:rowOff>127978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57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119105</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66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17413</xdr:rowOff>
    </xdr:from>
    <xdr:to>
      <xdr:col>41</xdr:col>
      <xdr:colOff>101600</xdr:colOff>
      <xdr:row>79</xdr:row>
      <xdr:rowOff>119013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56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110140</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654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23879</xdr:rowOff>
    </xdr:from>
    <xdr:to>
      <xdr:col>36</xdr:col>
      <xdr:colOff>165100</xdr:colOff>
      <xdr:row>79</xdr:row>
      <xdr:rowOff>125479</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56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116606</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66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636</xdr:rowOff>
    </xdr:from>
    <xdr:to>
      <xdr:col>54</xdr:col>
      <xdr:colOff>189865</xdr:colOff>
      <xdr:row>98</xdr:row>
      <xdr:rowOff>72834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02586"/>
          <a:ext cx="1270" cy="1272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76661</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7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72834</xdr:rowOff>
    </xdr:from>
    <xdr:to>
      <xdr:col>55</xdr:col>
      <xdr:colOff>88900</xdr:colOff>
      <xdr:row>98</xdr:row>
      <xdr:rowOff>72834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7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118763</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7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636</xdr:rowOff>
    </xdr:from>
    <xdr:to>
      <xdr:col>55</xdr:col>
      <xdr:colOff>88900</xdr:colOff>
      <xdr:row>91</xdr:row>
      <xdr:rowOff>636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02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76797</xdr:rowOff>
    </xdr:from>
    <xdr:to>
      <xdr:col>55</xdr:col>
      <xdr:colOff>0</xdr:colOff>
      <xdr:row>97</xdr:row>
      <xdr:rowOff>125664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707447"/>
          <a:ext cx="838200" cy="4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63161</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50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40284</xdr:rowOff>
    </xdr:from>
    <xdr:to>
      <xdr:col>55</xdr:col>
      <xdr:colOff>50800</xdr:colOff>
      <xdr:row>96</xdr:row>
      <xdr:rowOff>141884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125664</xdr:rowOff>
    </xdr:from>
    <xdr:to>
      <xdr:col>50</xdr:col>
      <xdr:colOff>114300</xdr:colOff>
      <xdr:row>98</xdr:row>
      <xdr:rowOff>19448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756314"/>
          <a:ext cx="889000" cy="6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52857</xdr:rowOff>
    </xdr:from>
    <xdr:to>
      <xdr:col>50</xdr:col>
      <xdr:colOff>165100</xdr:colOff>
      <xdr:row>96</xdr:row>
      <xdr:rowOff>154457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51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170984</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28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19448</xdr:rowOff>
    </xdr:from>
    <xdr:to>
      <xdr:col>45</xdr:col>
      <xdr:colOff>177800</xdr:colOff>
      <xdr:row>98</xdr:row>
      <xdr:rowOff>68064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821548"/>
          <a:ext cx="889000" cy="4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82263</xdr:rowOff>
    </xdr:from>
    <xdr:to>
      <xdr:col>46</xdr:col>
      <xdr:colOff>38100</xdr:colOff>
      <xdr:row>97</xdr:row>
      <xdr:rowOff>12413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54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28940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31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33234</xdr:rowOff>
    </xdr:from>
    <xdr:to>
      <xdr:col>41</xdr:col>
      <xdr:colOff>50800</xdr:colOff>
      <xdr:row>98</xdr:row>
      <xdr:rowOff>68064</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835334"/>
          <a:ext cx="889000" cy="3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79284</xdr:rowOff>
    </xdr:from>
    <xdr:to>
      <xdr:col>41</xdr:col>
      <xdr:colOff>101600</xdr:colOff>
      <xdr:row>97</xdr:row>
      <xdr:rowOff>9434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3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25961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31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89791</xdr:rowOff>
    </xdr:from>
    <xdr:to>
      <xdr:col>36</xdr:col>
      <xdr:colOff>165100</xdr:colOff>
      <xdr:row>97</xdr:row>
      <xdr:rowOff>19941</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36468</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32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25997</xdr:rowOff>
    </xdr:from>
    <xdr:to>
      <xdr:col>55</xdr:col>
      <xdr:colOff>50800</xdr:colOff>
      <xdr:row>97</xdr:row>
      <xdr:rowOff>127597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65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4424</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3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74864</xdr:rowOff>
    </xdr:from>
    <xdr:to>
      <xdr:col>50</xdr:col>
      <xdr:colOff>165100</xdr:colOff>
      <xdr:row>98</xdr:row>
      <xdr:rowOff>5014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0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167591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79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140098</xdr:rowOff>
    </xdr:from>
    <xdr:to>
      <xdr:col>46</xdr:col>
      <xdr:colOff>38100</xdr:colOff>
      <xdr:row>98</xdr:row>
      <xdr:rowOff>70248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7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61375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86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17264</xdr:rowOff>
    </xdr:from>
    <xdr:to>
      <xdr:col>41</xdr:col>
      <xdr:colOff>101600</xdr:colOff>
      <xdr:row>98</xdr:row>
      <xdr:rowOff>118864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81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109991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91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153884</xdr:rowOff>
    </xdr:from>
    <xdr:to>
      <xdr:col>36</xdr:col>
      <xdr:colOff>165100</xdr:colOff>
      <xdr:row>98</xdr:row>
      <xdr:rowOff>84034</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8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75161</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87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3781</xdr:rowOff>
    </xdr:from>
    <xdr:to>
      <xdr:col>85</xdr:col>
      <xdr:colOff>126364</xdr:colOff>
      <xdr:row>39</xdr:row>
      <xdr:rowOff>68344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47281"/>
          <a:ext cx="1269" cy="160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72171</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68344</xdr:rowOff>
    </xdr:from>
    <xdr:to>
      <xdr:col>86</xdr:col>
      <xdr:colOff>25400</xdr:colOff>
      <xdr:row>39</xdr:row>
      <xdr:rowOff>68344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75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121908</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3781</xdr:rowOff>
    </xdr:from>
    <xdr:to>
      <xdr:col>86</xdr:col>
      <xdr:colOff>25400</xdr:colOff>
      <xdr:row>30</xdr:row>
      <xdr:rowOff>3781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4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126539</xdr:rowOff>
    </xdr:from>
    <xdr:to>
      <xdr:col>85</xdr:col>
      <xdr:colOff>127000</xdr:colOff>
      <xdr:row>37</xdr:row>
      <xdr:rowOff>115828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6298739"/>
          <a:ext cx="838200" cy="16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22656</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023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171229</xdr:rowOff>
    </xdr:from>
    <xdr:to>
      <xdr:col>85</xdr:col>
      <xdr:colOff>177800</xdr:colOff>
      <xdr:row>36</xdr:row>
      <xdr:rowOff>101379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1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54106</xdr:rowOff>
    </xdr:from>
    <xdr:to>
      <xdr:col>81</xdr:col>
      <xdr:colOff>50800</xdr:colOff>
      <xdr:row>37</xdr:row>
      <xdr:rowOff>115828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6226306"/>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72767</xdr:rowOff>
    </xdr:from>
    <xdr:to>
      <xdr:col>81</xdr:col>
      <xdr:colOff>101600</xdr:colOff>
      <xdr:row>37</xdr:row>
      <xdr:rowOff>2917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19444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02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54106</xdr:rowOff>
    </xdr:from>
    <xdr:to>
      <xdr:col>76</xdr:col>
      <xdr:colOff>114300</xdr:colOff>
      <xdr:row>37</xdr:row>
      <xdr:rowOff>93327</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6226306"/>
          <a:ext cx="889000" cy="21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83054</xdr:rowOff>
    </xdr:from>
    <xdr:to>
      <xdr:col>76</xdr:col>
      <xdr:colOff>165100</xdr:colOff>
      <xdr:row>37</xdr:row>
      <xdr:rowOff>13204</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4331</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34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66123</xdr:rowOff>
    </xdr:from>
    <xdr:to>
      <xdr:col>71</xdr:col>
      <xdr:colOff>177800</xdr:colOff>
      <xdr:row>37</xdr:row>
      <xdr:rowOff>93327</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2814300" y="6409773"/>
          <a:ext cx="889000" cy="2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114699</xdr:rowOff>
    </xdr:from>
    <xdr:to>
      <xdr:col>72</xdr:col>
      <xdr:colOff>38100</xdr:colOff>
      <xdr:row>37</xdr:row>
      <xdr:rowOff>44849</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61376</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0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161922</xdr:rowOff>
    </xdr:from>
    <xdr:to>
      <xdr:col>67</xdr:col>
      <xdr:colOff>101600</xdr:colOff>
      <xdr:row>37</xdr:row>
      <xdr:rowOff>92072</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108599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1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75739</xdr:rowOff>
    </xdr:from>
    <xdr:to>
      <xdr:col>85</xdr:col>
      <xdr:colOff>177800</xdr:colOff>
      <xdr:row>37</xdr:row>
      <xdr:rowOff>5889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24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54166</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22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65028</xdr:rowOff>
    </xdr:from>
    <xdr:to>
      <xdr:col>81</xdr:col>
      <xdr:colOff>101600</xdr:colOff>
      <xdr:row>37</xdr:row>
      <xdr:rowOff>166628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40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157755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50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3306</xdr:rowOff>
    </xdr:from>
    <xdr:to>
      <xdr:col>76</xdr:col>
      <xdr:colOff>165100</xdr:colOff>
      <xdr:row>36</xdr:row>
      <xdr:rowOff>104906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17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121433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595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42527</xdr:rowOff>
    </xdr:from>
    <xdr:to>
      <xdr:col>72</xdr:col>
      <xdr:colOff>38100</xdr:colOff>
      <xdr:row>37</xdr:row>
      <xdr:rowOff>144127</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3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135254</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47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15323</xdr:rowOff>
    </xdr:from>
    <xdr:to>
      <xdr:col>67</xdr:col>
      <xdr:colOff>101600</xdr:colOff>
      <xdr:row>37</xdr:row>
      <xdr:rowOff>116923</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3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108050</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45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126936</xdr:rowOff>
    </xdr:from>
    <xdr:to>
      <xdr:col>85</xdr:col>
      <xdr:colOff>126364</xdr:colOff>
      <xdr:row>57</xdr:row>
      <xdr:rowOff>130853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699436"/>
          <a:ext cx="1269" cy="120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134680</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990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130853</xdr:rowOff>
    </xdr:from>
    <xdr:to>
      <xdr:col>86</xdr:col>
      <xdr:colOff>25400</xdr:colOff>
      <xdr:row>57</xdr:row>
      <xdr:rowOff>130853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990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73613</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474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126936</xdr:rowOff>
    </xdr:from>
    <xdr:to>
      <xdr:col>86</xdr:col>
      <xdr:colOff>25400</xdr:colOff>
      <xdr:row>50</xdr:row>
      <xdr:rowOff>126936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69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100312</xdr:rowOff>
    </xdr:from>
    <xdr:to>
      <xdr:col>85</xdr:col>
      <xdr:colOff>127000</xdr:colOff>
      <xdr:row>57</xdr:row>
      <xdr:rowOff>61230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5481300" y="9701512"/>
          <a:ext cx="838200" cy="13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163608</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421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140731</xdr:rowOff>
    </xdr:from>
    <xdr:to>
      <xdr:col>85</xdr:col>
      <xdr:colOff>177800</xdr:colOff>
      <xdr:row>56</xdr:row>
      <xdr:rowOff>70881</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57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61230</xdr:rowOff>
    </xdr:from>
    <xdr:to>
      <xdr:col>81</xdr:col>
      <xdr:colOff>50800</xdr:colOff>
      <xdr:row>57</xdr:row>
      <xdr:rowOff>83785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4592300" y="9833880"/>
          <a:ext cx="889000" cy="2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29890</xdr:rowOff>
    </xdr:from>
    <xdr:to>
      <xdr:col>81</xdr:col>
      <xdr:colOff>101600</xdr:colOff>
      <xdr:row>56</xdr:row>
      <xdr:rowOff>131490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148017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40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32372</xdr:rowOff>
    </xdr:from>
    <xdr:to>
      <xdr:col>76</xdr:col>
      <xdr:colOff>114300</xdr:colOff>
      <xdr:row>57</xdr:row>
      <xdr:rowOff>83785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3703300" y="9805022"/>
          <a:ext cx="889000" cy="5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34523</xdr:rowOff>
    </xdr:from>
    <xdr:to>
      <xdr:col>76</xdr:col>
      <xdr:colOff>165100</xdr:colOff>
      <xdr:row>56</xdr:row>
      <xdr:rowOff>136123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152650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4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142276</xdr:rowOff>
    </xdr:from>
    <xdr:to>
      <xdr:col>71</xdr:col>
      <xdr:colOff>177800</xdr:colOff>
      <xdr:row>57</xdr:row>
      <xdr:rowOff>32372</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2814300" y="9572026"/>
          <a:ext cx="889000" cy="23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75802</xdr:rowOff>
    </xdr:from>
    <xdr:to>
      <xdr:col>72</xdr:col>
      <xdr:colOff>38100</xdr:colOff>
      <xdr:row>57</xdr:row>
      <xdr:rowOff>5952</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22479</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45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92405</xdr:rowOff>
    </xdr:from>
    <xdr:to>
      <xdr:col>67</xdr:col>
      <xdr:colOff>101600</xdr:colOff>
      <xdr:row>57</xdr:row>
      <xdr:rowOff>22555</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13682</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78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49512</xdr:rowOff>
    </xdr:from>
    <xdr:to>
      <xdr:col>85</xdr:col>
      <xdr:colOff>177800</xdr:colOff>
      <xdr:row>56</xdr:row>
      <xdr:rowOff>151112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65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27939</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62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10430</xdr:rowOff>
    </xdr:from>
    <xdr:to>
      <xdr:col>81</xdr:col>
      <xdr:colOff>101600</xdr:colOff>
      <xdr:row>57</xdr:row>
      <xdr:rowOff>112030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78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103157</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987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32985</xdr:rowOff>
    </xdr:from>
    <xdr:to>
      <xdr:col>76</xdr:col>
      <xdr:colOff>165100</xdr:colOff>
      <xdr:row>57</xdr:row>
      <xdr:rowOff>134585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80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125712</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989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153022</xdr:rowOff>
    </xdr:from>
    <xdr:to>
      <xdr:col>72</xdr:col>
      <xdr:colOff>38100</xdr:colOff>
      <xdr:row>57</xdr:row>
      <xdr:rowOff>83172</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75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74299</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984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91476</xdr:rowOff>
    </xdr:from>
    <xdr:to>
      <xdr:col>67</xdr:col>
      <xdr:colOff>101600</xdr:colOff>
      <xdr:row>56</xdr:row>
      <xdr:rowOff>21626</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52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38153</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929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145249</xdr:rowOff>
    </xdr:from>
    <xdr:to>
      <xdr:col>85</xdr:col>
      <xdr:colOff>126364</xdr:colOff>
      <xdr:row>78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46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52229</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4253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91926</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2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219,029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145249</xdr:rowOff>
    </xdr:from>
    <xdr:to>
      <xdr:col>86</xdr:col>
      <xdr:colOff>25400</xdr:colOff>
      <xdr:row>70</xdr:row>
      <xdr:rowOff>145249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4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24606</xdr:rowOff>
    </xdr:from>
    <xdr:to>
      <xdr:col>85</xdr:col>
      <xdr:colOff>127000</xdr:colOff>
      <xdr:row>78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397706"/>
          <a:ext cx="838200" cy="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141129</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171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118252</xdr:rowOff>
    </xdr:from>
    <xdr:to>
      <xdr:col>85</xdr:col>
      <xdr:colOff>177800</xdr:colOff>
      <xdr:row>78</xdr:row>
      <xdr:rowOff>48402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1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24606</xdr:rowOff>
    </xdr:from>
    <xdr:to>
      <xdr:col>81</xdr:col>
      <xdr:colOff>50800</xdr:colOff>
      <xdr:row>78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397706"/>
          <a:ext cx="889000" cy="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111365</xdr:rowOff>
    </xdr:from>
    <xdr:to>
      <xdr:col>81</xdr:col>
      <xdr:colOff>101600</xdr:colOff>
      <xdr:row>78</xdr:row>
      <xdr:rowOff>41515</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31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58042</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08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124321</xdr:rowOff>
    </xdr:from>
    <xdr:to>
      <xdr:col>76</xdr:col>
      <xdr:colOff>165100</xdr:colOff>
      <xdr:row>78</xdr:row>
      <xdr:rowOff>54471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70998</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10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136637</xdr:rowOff>
    </xdr:from>
    <xdr:to>
      <xdr:col>72</xdr:col>
      <xdr:colOff>38100</xdr:colOff>
      <xdr:row>78</xdr:row>
      <xdr:rowOff>66787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83314</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1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130756</xdr:rowOff>
    </xdr:from>
    <xdr:to>
      <xdr:col>67</xdr:col>
      <xdr:colOff>101600</xdr:colOff>
      <xdr:row>78</xdr:row>
      <xdr:rowOff>60906</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77433</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96679</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2983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145256</xdr:rowOff>
    </xdr:from>
    <xdr:to>
      <xdr:col>81</xdr:col>
      <xdr:colOff>101600</xdr:colOff>
      <xdr:row>78</xdr:row>
      <xdr:rowOff>75406</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34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66533</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2017" y="13439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62654</xdr:rowOff>
    </xdr:from>
    <xdr:to>
      <xdr:col>85</xdr:col>
      <xdr:colOff>126364</xdr:colOff>
      <xdr:row>99</xdr:row>
      <xdr:rowOff>19403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93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23230</xdr:rowOff>
    </xdr:from>
    <xdr:ext cx="469744"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9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19403</xdr:rowOff>
    </xdr:from>
    <xdr:to>
      <xdr:col>86</xdr:col>
      <xdr:colOff>25400</xdr:colOff>
      <xdr:row>99</xdr:row>
      <xdr:rowOff>19403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9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9331</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6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62654</xdr:rowOff>
    </xdr:from>
    <xdr:to>
      <xdr:col>86</xdr:col>
      <xdr:colOff>25400</xdr:colOff>
      <xdr:row>90</xdr:row>
      <xdr:rowOff>62654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9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48747</xdr:rowOff>
    </xdr:from>
    <xdr:to>
      <xdr:col>85</xdr:col>
      <xdr:colOff>127000</xdr:colOff>
      <xdr:row>98</xdr:row>
      <xdr:rowOff>53975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850847"/>
          <a:ext cx="838200" cy="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133921</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21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111044</xdr:rowOff>
    </xdr:from>
    <xdr:to>
      <xdr:col>85</xdr:col>
      <xdr:colOff>177800</xdr:colOff>
      <xdr:row>97</xdr:row>
      <xdr:rowOff>41194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50088</xdr:rowOff>
    </xdr:from>
    <xdr:to>
      <xdr:col>81</xdr:col>
      <xdr:colOff>50800</xdr:colOff>
      <xdr:row>98</xdr:row>
      <xdr:rowOff>53975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852188"/>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110099</xdr:rowOff>
    </xdr:from>
    <xdr:to>
      <xdr:col>81</xdr:col>
      <xdr:colOff>101600</xdr:colOff>
      <xdr:row>97</xdr:row>
      <xdr:rowOff>40249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56776</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34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44717</xdr:rowOff>
    </xdr:from>
    <xdr:to>
      <xdr:col>76</xdr:col>
      <xdr:colOff>114300</xdr:colOff>
      <xdr:row>98</xdr:row>
      <xdr:rowOff>50088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846817"/>
          <a:ext cx="889000" cy="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103324</xdr:rowOff>
    </xdr:from>
    <xdr:to>
      <xdr:col>76</xdr:col>
      <xdr:colOff>165100</xdr:colOff>
      <xdr:row>97</xdr:row>
      <xdr:rowOff>33474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50001</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33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44717</xdr:rowOff>
    </xdr:from>
    <xdr:to>
      <xdr:col>71</xdr:col>
      <xdr:colOff>177800</xdr:colOff>
      <xdr:row>98</xdr:row>
      <xdr:rowOff>45760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846817"/>
          <a:ext cx="889000" cy="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117475</xdr:rowOff>
    </xdr:from>
    <xdr:to>
      <xdr:col>72</xdr:col>
      <xdr:colOff>38100</xdr:colOff>
      <xdr:row>97</xdr:row>
      <xdr:rowOff>47625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64152</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35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123631</xdr:rowOff>
    </xdr:from>
    <xdr:to>
      <xdr:col>67</xdr:col>
      <xdr:colOff>101600</xdr:colOff>
      <xdr:row>97</xdr:row>
      <xdr:rowOff>53781</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70308</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35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169397</xdr:rowOff>
    </xdr:from>
    <xdr:to>
      <xdr:col>85</xdr:col>
      <xdr:colOff>177800</xdr:colOff>
      <xdr:row>98</xdr:row>
      <xdr:rowOff>99547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80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147824</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77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3175</xdr:rowOff>
    </xdr:from>
    <xdr:to>
      <xdr:col>81</xdr:col>
      <xdr:colOff>101600</xdr:colOff>
      <xdr:row>98</xdr:row>
      <xdr:rowOff>104775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80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95902</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89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170738</xdr:rowOff>
    </xdr:from>
    <xdr:to>
      <xdr:col>76</xdr:col>
      <xdr:colOff>165100</xdr:colOff>
      <xdr:row>98</xdr:row>
      <xdr:rowOff>100888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80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92015</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89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165367</xdr:rowOff>
    </xdr:from>
    <xdr:to>
      <xdr:col>72</xdr:col>
      <xdr:colOff>38100</xdr:colOff>
      <xdr:row>98</xdr:row>
      <xdr:rowOff>95517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7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86644</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88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166410</xdr:rowOff>
    </xdr:from>
    <xdr:to>
      <xdr:col>67</xdr:col>
      <xdr:colOff>101600</xdr:colOff>
      <xdr:row>98</xdr:row>
      <xdr:rowOff>96560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79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87687</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88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24892</xdr:rowOff>
    </xdr:from>
    <xdr:to>
      <xdr:col>112</xdr:col>
      <xdr:colOff>38100</xdr:colOff>
      <xdr:row>38</xdr:row>
      <xdr:rowOff>126492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143019</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66333" y="63152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54610</xdr:rowOff>
    </xdr:from>
    <xdr:to>
      <xdr:col>107</xdr:col>
      <xdr:colOff>101600</xdr:colOff>
      <xdr:row>37</xdr:row>
      <xdr:rowOff>156210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1287</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77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56896</xdr:rowOff>
    </xdr:from>
    <xdr:to>
      <xdr:col>102</xdr:col>
      <xdr:colOff>165100</xdr:colOff>
      <xdr:row>38</xdr:row>
      <xdr:rowOff>158496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3573</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420650" y="6347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12717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531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令和２年度の歳出決算総額は，住民一人当たり</a:t>
          </a:r>
          <a:r>
            <a:rPr kumimoji="1" lang="en-US" altLang="ja-JP" sz="1300">
              <a:latin typeface="ＭＳ Ｐゴシック" panose="020B0600070205080204" pitchFamily="50" charset="-128"/>
              <a:ea typeface="ＭＳ Ｐゴシック" panose="020B0600070205080204" pitchFamily="50" charset="-128"/>
            </a:rPr>
            <a:t>503,781</a:t>
          </a:r>
          <a:r>
            <a:rPr kumimoji="1" lang="ja-JP" altLang="en-US" sz="1300">
              <a:latin typeface="ＭＳ Ｐゴシック" panose="020B0600070205080204" pitchFamily="50" charset="-128"/>
              <a:ea typeface="ＭＳ Ｐゴシック" panose="020B0600070205080204" pitchFamily="50" charset="-128"/>
            </a:rPr>
            <a:t>円であり，議会費を除いた各歳出について類似団体平均より下回っている状況である。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議会費は，住民一人当たりコストは</a:t>
          </a:r>
          <a:r>
            <a:rPr kumimoji="1" lang="en-US" altLang="ja-JP" sz="1300">
              <a:latin typeface="ＭＳ Ｐゴシック" panose="020B0600070205080204" pitchFamily="50" charset="-128"/>
              <a:ea typeface="ＭＳ Ｐゴシック" panose="020B0600070205080204" pitchFamily="50" charset="-128"/>
            </a:rPr>
            <a:t>6,539</a:t>
          </a:r>
          <a:r>
            <a:rPr kumimoji="1" lang="ja-JP" altLang="en-US" sz="1300">
              <a:latin typeface="ＭＳ Ｐゴシック" panose="020B0600070205080204" pitchFamily="50" charset="-128"/>
              <a:ea typeface="ＭＳ Ｐゴシック" panose="020B0600070205080204" pitchFamily="50" charset="-128"/>
            </a:rPr>
            <a:t>円で，前年度と比較すると</a:t>
          </a:r>
          <a:r>
            <a:rPr kumimoji="1" lang="en-US" altLang="ja-JP" sz="1300">
              <a:latin typeface="ＭＳ Ｐゴシック" panose="020B0600070205080204" pitchFamily="50" charset="-128"/>
              <a:ea typeface="ＭＳ Ｐゴシック" panose="020B0600070205080204" pitchFamily="50" charset="-128"/>
            </a:rPr>
            <a:t>844</a:t>
          </a:r>
          <a:r>
            <a:rPr kumimoji="1" lang="ja-JP" altLang="en-US" sz="1300">
              <a:latin typeface="ＭＳ Ｐゴシック" panose="020B0600070205080204" pitchFamily="50" charset="-128"/>
              <a:ea typeface="ＭＳ Ｐゴシック" panose="020B0600070205080204" pitchFamily="50" charset="-128"/>
            </a:rPr>
            <a:t>円の増となり，類似団体平均より</a:t>
          </a:r>
          <a:r>
            <a:rPr kumimoji="1" lang="en-US" altLang="ja-JP" sz="1300">
              <a:latin typeface="ＭＳ Ｐゴシック" panose="020B0600070205080204" pitchFamily="50" charset="-128"/>
              <a:ea typeface="ＭＳ Ｐゴシック" panose="020B0600070205080204" pitchFamily="50" charset="-128"/>
            </a:rPr>
            <a:t>872</a:t>
          </a:r>
          <a:r>
            <a:rPr kumimoji="1" lang="ja-JP" altLang="en-US" sz="1300">
              <a:latin typeface="ＭＳ Ｐゴシック" panose="020B0600070205080204" pitchFamily="50" charset="-128"/>
              <a:ea typeface="ＭＳ Ｐゴシック" panose="020B0600070205080204" pitchFamily="50" charset="-128"/>
            </a:rPr>
            <a:t>円上回った。要因としては，コロナ対策による議場設備更新工事による増が挙げられる。</a:t>
          </a:r>
        </a:p>
        <a:p>
          <a:r>
            <a:rPr kumimoji="1" lang="ja-JP" altLang="en-US" sz="1300">
              <a:latin typeface="ＭＳ Ｐゴシック" panose="020B0600070205080204" pitchFamily="50" charset="-128"/>
              <a:ea typeface="ＭＳ Ｐゴシック" panose="020B0600070205080204" pitchFamily="50" charset="-128"/>
            </a:rPr>
            <a:t>　総務費は，住民一人当たりコストは</a:t>
          </a:r>
          <a:r>
            <a:rPr kumimoji="1" lang="en-US" altLang="ja-JP" sz="1300">
              <a:latin typeface="ＭＳ Ｐゴシック" panose="020B0600070205080204" pitchFamily="50" charset="-128"/>
              <a:ea typeface="ＭＳ Ｐゴシック" panose="020B0600070205080204" pitchFamily="50" charset="-128"/>
            </a:rPr>
            <a:t>173,653</a:t>
          </a:r>
          <a:r>
            <a:rPr kumimoji="1" lang="ja-JP" altLang="en-US" sz="1300">
              <a:latin typeface="ＭＳ Ｐゴシック" panose="020B0600070205080204" pitchFamily="50" charset="-128"/>
              <a:ea typeface="ＭＳ Ｐゴシック" panose="020B0600070205080204" pitchFamily="50" charset="-128"/>
            </a:rPr>
            <a:t>円で，前年度と比較すると</a:t>
          </a:r>
          <a:r>
            <a:rPr kumimoji="1" lang="en-US" altLang="ja-JP" sz="1300">
              <a:latin typeface="ＭＳ Ｐゴシック" panose="020B0600070205080204" pitchFamily="50" charset="-128"/>
              <a:ea typeface="ＭＳ Ｐゴシック" panose="020B0600070205080204" pitchFamily="50" charset="-128"/>
            </a:rPr>
            <a:t>112,829</a:t>
          </a:r>
          <a:r>
            <a:rPr kumimoji="1" lang="ja-JP" altLang="en-US" sz="1300">
              <a:latin typeface="ＭＳ Ｐゴシック" panose="020B0600070205080204" pitchFamily="50" charset="-128"/>
              <a:ea typeface="ＭＳ Ｐゴシック" panose="020B0600070205080204" pitchFamily="50" charset="-128"/>
            </a:rPr>
            <a:t>円の増となった。要因としては，特別定額給付金による増が挙げられる。</a:t>
          </a:r>
        </a:p>
        <a:p>
          <a:r>
            <a:rPr kumimoji="1" lang="ja-JP" altLang="en-US" sz="1300">
              <a:latin typeface="ＭＳ Ｐゴシック" panose="020B0600070205080204" pitchFamily="50" charset="-128"/>
              <a:ea typeface="ＭＳ Ｐゴシック" panose="020B0600070205080204" pitchFamily="50" charset="-128"/>
            </a:rPr>
            <a:t>　衛生費は，住民一人当たりコストは</a:t>
          </a:r>
          <a:r>
            <a:rPr kumimoji="1" lang="en-US" altLang="ja-JP" sz="1300">
              <a:latin typeface="ＭＳ Ｐゴシック" panose="020B0600070205080204" pitchFamily="50" charset="-128"/>
              <a:ea typeface="ＭＳ Ｐゴシック" panose="020B0600070205080204" pitchFamily="50" charset="-128"/>
            </a:rPr>
            <a:t>38,351</a:t>
          </a:r>
          <a:r>
            <a:rPr kumimoji="1" lang="ja-JP" altLang="en-US" sz="1300">
              <a:latin typeface="ＭＳ Ｐゴシック" panose="020B0600070205080204" pitchFamily="50" charset="-128"/>
              <a:ea typeface="ＭＳ Ｐゴシック" panose="020B0600070205080204" pitchFamily="50" charset="-128"/>
            </a:rPr>
            <a:t>円で，前年度と比較すると</a:t>
          </a:r>
          <a:r>
            <a:rPr kumimoji="1" lang="en-US" altLang="ja-JP" sz="1300">
              <a:latin typeface="ＭＳ Ｐゴシック" panose="020B0600070205080204" pitchFamily="50" charset="-128"/>
              <a:ea typeface="ＭＳ Ｐゴシック" panose="020B0600070205080204" pitchFamily="50" charset="-128"/>
            </a:rPr>
            <a:t>11,855</a:t>
          </a:r>
          <a:r>
            <a:rPr kumimoji="1" lang="ja-JP" altLang="en-US" sz="1300">
              <a:latin typeface="ＭＳ Ｐゴシック" panose="020B0600070205080204" pitchFamily="50" charset="-128"/>
              <a:ea typeface="ＭＳ Ｐゴシック" panose="020B0600070205080204" pitchFamily="50" charset="-128"/>
            </a:rPr>
            <a:t>円の増となった。要因としては，衛生組合および塵芥処理組合負担金の増が挙げられる。</a:t>
          </a:r>
        </a:p>
        <a:p>
          <a:r>
            <a:rPr kumimoji="1" lang="ja-JP" altLang="en-US" sz="1300">
              <a:latin typeface="ＭＳ Ｐゴシック" panose="020B0600070205080204" pitchFamily="50" charset="-128"/>
              <a:ea typeface="ＭＳ Ｐゴシック" panose="020B0600070205080204" pitchFamily="50" charset="-128"/>
            </a:rPr>
            <a:t>　教育費は，住民一人当たりコストは</a:t>
          </a:r>
          <a:r>
            <a:rPr kumimoji="1" lang="en-US" altLang="ja-JP" sz="1300">
              <a:latin typeface="ＭＳ Ｐゴシック" panose="020B0600070205080204" pitchFamily="50" charset="-128"/>
              <a:ea typeface="ＭＳ Ｐゴシック" panose="020B0600070205080204" pitchFamily="50" charset="-128"/>
            </a:rPr>
            <a:t>60,169</a:t>
          </a:r>
          <a:r>
            <a:rPr kumimoji="1" lang="ja-JP" altLang="en-US" sz="1300">
              <a:latin typeface="ＭＳ Ｐゴシック" panose="020B0600070205080204" pitchFamily="50" charset="-128"/>
              <a:ea typeface="ＭＳ Ｐゴシック" panose="020B0600070205080204" pitchFamily="50" charset="-128"/>
            </a:rPr>
            <a:t>円で，前年度と比較すると</a:t>
          </a:r>
          <a:r>
            <a:rPr kumimoji="1" lang="en-US" altLang="ja-JP" sz="1300">
              <a:latin typeface="ＭＳ Ｐゴシック" panose="020B0600070205080204" pitchFamily="50" charset="-128"/>
              <a:ea typeface="ＭＳ Ｐゴシック" panose="020B0600070205080204" pitchFamily="50" charset="-128"/>
            </a:rPr>
            <a:t>17,371</a:t>
          </a:r>
          <a:r>
            <a:rPr kumimoji="1" lang="ja-JP" altLang="en-US" sz="1300">
              <a:latin typeface="ＭＳ Ｐゴシック" panose="020B0600070205080204" pitchFamily="50" charset="-128"/>
              <a:ea typeface="ＭＳ Ｐゴシック" panose="020B0600070205080204" pitchFamily="50" charset="-128"/>
            </a:rPr>
            <a:t>円の増となった。要因としては，</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スクール構想による工事等による増が挙げられる。</a:t>
          </a:r>
        </a:p>
        <a:p>
          <a:r>
            <a:rPr kumimoji="1" lang="ja-JP" altLang="en-US" sz="1300">
              <a:latin typeface="ＭＳ Ｐゴシック" panose="020B0600070205080204" pitchFamily="50" charset="-128"/>
              <a:ea typeface="ＭＳ Ｐゴシック" panose="020B0600070205080204" pitchFamily="50" charset="-128"/>
            </a:rPr>
            <a:t>　今後については，住民の高齢化に伴う民生費の増や，小学校統合に伴う教育費の増，公共施設の大規模改造工事に伴う総務費の増などが見込まれているため，引き続き経費の削減に努めていく。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茨城県利根町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実質収支比率については，分子となる実質収支が</a:t>
          </a:r>
          <a:r>
            <a:rPr kumimoji="1" lang="en-US" altLang="ja-JP" sz="1200">
              <a:latin typeface="ＭＳ ゴシック" pitchFamily="49" charset="-128"/>
              <a:ea typeface="ＭＳ ゴシック" pitchFamily="49" charset="-128"/>
            </a:rPr>
            <a:t>18</a:t>
          </a:r>
          <a:r>
            <a:rPr kumimoji="1" lang="ja-JP" altLang="en-US" sz="1200">
              <a:latin typeface="ＭＳ ゴシック" pitchFamily="49" charset="-128"/>
              <a:ea typeface="ＭＳ ゴシック" pitchFamily="49" charset="-128"/>
            </a:rPr>
            <a:t>百万円の増，分母となる標準財政規模が</a:t>
          </a:r>
          <a:r>
            <a:rPr kumimoji="1" lang="en-US" altLang="ja-JP" sz="1200">
              <a:latin typeface="ＭＳ ゴシック" pitchFamily="49" charset="-128"/>
              <a:ea typeface="ＭＳ ゴシック" pitchFamily="49" charset="-128"/>
            </a:rPr>
            <a:t>172</a:t>
          </a:r>
          <a:r>
            <a:rPr kumimoji="1" lang="ja-JP" altLang="en-US" sz="1200">
              <a:latin typeface="ＭＳ ゴシック" pitchFamily="49" charset="-128"/>
              <a:ea typeface="ＭＳ ゴシック" pitchFamily="49" charset="-128"/>
            </a:rPr>
            <a:t>百万円の増となったことから，前年度と比較べ</a:t>
          </a:r>
          <a:r>
            <a:rPr kumimoji="1" lang="en-US" altLang="ja-JP" sz="1200">
              <a:latin typeface="ＭＳ ゴシック" pitchFamily="49" charset="-128"/>
              <a:ea typeface="ＭＳ ゴシック" pitchFamily="49" charset="-128"/>
            </a:rPr>
            <a:t>0.74</a:t>
          </a:r>
          <a:r>
            <a:rPr kumimoji="1" lang="ja-JP" altLang="en-US" sz="1200">
              <a:latin typeface="ＭＳ ゴシック" pitchFamily="49" charset="-128"/>
              <a:ea typeface="ＭＳ ゴシック" pitchFamily="49" charset="-128"/>
            </a:rPr>
            <a:t>ポイント減の</a:t>
          </a:r>
          <a:r>
            <a:rPr kumimoji="1" lang="en-US" altLang="ja-JP" sz="1200">
              <a:latin typeface="ＭＳ ゴシック" pitchFamily="49" charset="-128"/>
              <a:ea typeface="ＭＳ ゴシック" pitchFamily="49" charset="-128"/>
            </a:rPr>
            <a:t>5.49%</a:t>
          </a:r>
          <a:r>
            <a:rPr kumimoji="1" lang="ja-JP" altLang="en-US" sz="1200">
              <a:latin typeface="ＭＳ ゴシック" pitchFamily="49" charset="-128"/>
              <a:ea typeface="ＭＳ ゴシック" pitchFamily="49" charset="-128"/>
            </a:rPr>
            <a:t>となった。</a:t>
          </a:r>
        </a:p>
        <a:p>
          <a:r>
            <a:rPr kumimoji="1" lang="ja-JP" altLang="en-US" sz="1200">
              <a:latin typeface="ＭＳ ゴシック" pitchFamily="49" charset="-128"/>
              <a:ea typeface="ＭＳ ゴシック" pitchFamily="49" charset="-128"/>
            </a:rPr>
            <a:t>　財政調整基金については，会計年度任用職員制度移行に伴う単価増への対応等により取り崩したため，基金の残高は</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百万円減少し，前年度と比べ</a:t>
          </a:r>
          <a:r>
            <a:rPr kumimoji="1" lang="en-US" altLang="ja-JP" sz="1200">
              <a:latin typeface="ＭＳ ゴシック" pitchFamily="49" charset="-128"/>
              <a:ea typeface="ＭＳ ゴシック" pitchFamily="49" charset="-128"/>
            </a:rPr>
            <a:t>2.03</a:t>
          </a:r>
          <a:r>
            <a:rPr kumimoji="1" lang="ja-JP" altLang="en-US" sz="1200">
              <a:latin typeface="ＭＳ ゴシック" pitchFamily="49" charset="-128"/>
              <a:ea typeface="ＭＳ ゴシック" pitchFamily="49" charset="-128"/>
            </a:rPr>
            <a:t>ポイント減の</a:t>
          </a:r>
          <a:r>
            <a:rPr kumimoji="1" lang="en-US" altLang="ja-JP" sz="1200">
              <a:latin typeface="ＭＳ ゴシック" pitchFamily="49" charset="-128"/>
              <a:ea typeface="ＭＳ ゴシック" pitchFamily="49" charset="-128"/>
            </a:rPr>
            <a:t>27.40</a:t>
          </a:r>
          <a:r>
            <a:rPr kumimoji="1" lang="ja-JP" altLang="en-US" sz="1200">
              <a:latin typeface="ＭＳ ゴシック" pitchFamily="49" charset="-128"/>
              <a:ea typeface="ＭＳ ゴシック" pitchFamily="49" charset="-128"/>
            </a:rPr>
            <a:t>％となった。</a:t>
          </a:r>
        </a:p>
        <a:p>
          <a:r>
            <a:rPr kumimoji="1" lang="ja-JP" altLang="en-US" sz="1200">
              <a:latin typeface="ＭＳ ゴシック" pitchFamily="49" charset="-128"/>
              <a:ea typeface="ＭＳ ゴシック" pitchFamily="49" charset="-128"/>
            </a:rPr>
            <a:t>　実質単年度収支については，単年度収支が前年度と比べ</a:t>
          </a:r>
          <a:r>
            <a:rPr kumimoji="1" lang="en-US" altLang="ja-JP" sz="1200">
              <a:latin typeface="ＭＳ ゴシック" pitchFamily="49" charset="-128"/>
              <a:ea typeface="ＭＳ ゴシック" pitchFamily="49" charset="-128"/>
            </a:rPr>
            <a:t>127</a:t>
          </a:r>
          <a:r>
            <a:rPr kumimoji="1" lang="ja-JP" altLang="en-US" sz="1200">
              <a:latin typeface="ＭＳ ゴシック" pitchFamily="49" charset="-128"/>
              <a:ea typeface="ＭＳ ゴシック" pitchFamily="49" charset="-128"/>
            </a:rPr>
            <a:t>百万円減少し，財政調整基金についても前述のとおり減少したことから，前年度と比べ</a:t>
          </a:r>
          <a:r>
            <a:rPr kumimoji="1" lang="en-US" altLang="ja-JP" sz="1200">
              <a:latin typeface="ＭＳ ゴシック" pitchFamily="49" charset="-128"/>
              <a:ea typeface="ＭＳ ゴシック" pitchFamily="49" charset="-128"/>
            </a:rPr>
            <a:t>3.41</a:t>
          </a:r>
          <a:r>
            <a:rPr kumimoji="1" lang="ja-JP" altLang="en-US" sz="1200">
              <a:latin typeface="ＭＳ ゴシック" pitchFamily="49" charset="-128"/>
              <a:ea typeface="ＭＳ ゴシック" pitchFamily="49" charset="-128"/>
            </a:rPr>
            <a:t>ポイント減の▲</a:t>
          </a:r>
          <a:r>
            <a:rPr kumimoji="1" lang="en-US" altLang="ja-JP" sz="1200">
              <a:latin typeface="ＭＳ ゴシック" pitchFamily="49" charset="-128"/>
              <a:ea typeface="ＭＳ ゴシック" pitchFamily="49" charset="-128"/>
            </a:rPr>
            <a:t>1.17</a:t>
          </a:r>
          <a:r>
            <a:rPr kumimoji="1" lang="ja-JP" altLang="en-US" sz="1200">
              <a:latin typeface="ＭＳ ゴシック" pitchFamily="49" charset="-128"/>
              <a:ea typeface="ＭＳ ゴシック" pitchFamily="49" charset="-128"/>
            </a:rPr>
            <a:t>％となった。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茨城県利根町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一般会計と特別会計を含めた連結実質赤字比率については，全会計が黒字であったため算定されていない。令和２年度の比率は</a:t>
          </a:r>
          <a:r>
            <a:rPr kumimoji="1" lang="en-US" altLang="ja-JP" sz="1400">
              <a:latin typeface="ＭＳ ゴシック" pitchFamily="49" charset="-128"/>
              <a:ea typeface="ＭＳ ゴシック" pitchFamily="49" charset="-128"/>
            </a:rPr>
            <a:t>9.03%</a:t>
          </a:r>
          <a:r>
            <a:rPr kumimoji="1" lang="ja-JP" altLang="en-US" sz="1400">
              <a:latin typeface="ＭＳ ゴシック" pitchFamily="49" charset="-128"/>
              <a:ea typeface="ＭＳ ゴシック" pitchFamily="49" charset="-128"/>
            </a:rPr>
            <a:t>の黒字であり，前年度は</a:t>
          </a:r>
          <a:r>
            <a:rPr kumimoji="1" lang="en-US" altLang="ja-JP" sz="1400">
              <a:latin typeface="ＭＳ ゴシック" pitchFamily="49" charset="-128"/>
              <a:ea typeface="ＭＳ ゴシック" pitchFamily="49" charset="-128"/>
            </a:rPr>
            <a:t>9.43%</a:t>
          </a:r>
          <a:r>
            <a:rPr kumimoji="1" lang="ja-JP" altLang="en-US" sz="1400">
              <a:latin typeface="ＭＳ ゴシック" pitchFamily="49" charset="-128"/>
              <a:ea typeface="ＭＳ ゴシック" pitchFamily="49" charset="-128"/>
            </a:rPr>
            <a:t>の黒字であったため，</a:t>
          </a:r>
          <a:r>
            <a:rPr kumimoji="1" lang="en-US" altLang="ja-JP" sz="1400">
              <a:latin typeface="ＭＳ ゴシック" pitchFamily="49" charset="-128"/>
              <a:ea typeface="ＭＳ ゴシック" pitchFamily="49" charset="-128"/>
            </a:rPr>
            <a:t>0.40</a:t>
          </a:r>
          <a:r>
            <a:rPr kumimoji="1" lang="ja-JP" altLang="en-US" sz="1400">
              <a:latin typeface="ＭＳ ゴシック" pitchFamily="49" charset="-128"/>
              <a:ea typeface="ＭＳ ゴシック" pitchFamily="49" charset="-128"/>
            </a:rPr>
            <a:t>ポイント低下する結果となった。　</a:t>
          </a:r>
        </a:p>
        <a:p>
          <a:r>
            <a:rPr kumimoji="1" lang="ja-JP" altLang="en-US" sz="1400">
              <a:latin typeface="ＭＳ ゴシック" pitchFamily="49" charset="-128"/>
              <a:ea typeface="ＭＳ ゴシック" pitchFamily="49" charset="-128"/>
            </a:rPr>
            <a:t>　現在は全会計で黒字となっており，財政の健全化が保持されているが，今後さらに高齢化が進み，特に後期高齢者医療特別会計や介護保険特別会計における給付費の増も見込まれていることから，経費の適正化，歳入の確保に努め，引き続き適正な財政運営を行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12304;&#36001;&#25919;&#29366;&#27841;&#36039;&#26009;&#38598;&#12305;_085642_&#21033;&#26681;&#30010;_2020(2&#22238;&#30446;).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row>
        <row r="53">
          <cell r="BP53">
            <v>50.6</v>
          </cell>
          <cell r="BX53">
            <v>57</v>
          </cell>
          <cell r="CF53">
            <v>58.9</v>
          </cell>
          <cell r="CN53">
            <v>60.7</v>
          </cell>
          <cell r="CV53">
            <v>62.4</v>
          </cell>
        </row>
        <row r="55">
          <cell r="AN55" t="str">
            <v>類似団体内平均値</v>
          </cell>
          <cell r="BP55">
            <v>32.9</v>
          </cell>
          <cell r="BX55">
            <v>28.5</v>
          </cell>
          <cell r="CF55">
            <v>20.5</v>
          </cell>
          <cell r="CN55">
            <v>21.4</v>
          </cell>
          <cell r="CV55">
            <v>12.8</v>
          </cell>
        </row>
        <row r="57">
          <cell r="BP57">
            <v>57</v>
          </cell>
          <cell r="BX57">
            <v>59.7</v>
          </cell>
          <cell r="CF57">
            <v>60</v>
          </cell>
          <cell r="CN57">
            <v>60.3</v>
          </cell>
          <cell r="CV57">
            <v>61</v>
          </cell>
        </row>
        <row r="72">
          <cell r="BP72" t="str">
            <v>H28</v>
          </cell>
          <cell r="BX72" t="str">
            <v>H29</v>
          </cell>
          <cell r="CF72" t="str">
            <v>H30</v>
          </cell>
          <cell r="CN72" t="str">
            <v>R01</v>
          </cell>
          <cell r="CV72" t="str">
            <v>R02</v>
          </cell>
        </row>
        <row r="73">
          <cell r="AN73" t="str">
            <v>当該団体値</v>
          </cell>
        </row>
        <row r="75">
          <cell r="BP75">
            <v>2.8</v>
          </cell>
          <cell r="BX75">
            <v>2.2999999999999998</v>
          </cell>
          <cell r="CF75">
            <v>2</v>
          </cell>
          <cell r="CN75">
            <v>1.8</v>
          </cell>
          <cell r="CV75">
            <v>1.8</v>
          </cell>
        </row>
        <row r="77">
          <cell r="AN77" t="str">
            <v>類似団体内平均値</v>
          </cell>
          <cell r="BP77">
            <v>32.9</v>
          </cell>
          <cell r="BX77">
            <v>28.5</v>
          </cell>
          <cell r="CF77">
            <v>20.5</v>
          </cell>
          <cell r="CN77">
            <v>21.4</v>
          </cell>
          <cell r="CV77">
            <v>12.8</v>
          </cell>
        </row>
        <row r="79">
          <cell r="BP79">
            <v>8.1999999999999993</v>
          </cell>
          <cell r="BX79">
            <v>8</v>
          </cell>
          <cell r="CF79">
            <v>7.9</v>
          </cell>
          <cell r="CN79">
            <v>7.7</v>
          </cell>
          <cell r="CV79">
            <v>7.3</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1"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1"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1"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1"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s>
</file>

<file path=xl/worksheets/_rels/sheet2.xml.rels>&#65279;<?xml version="1.0" encoding="utf-8" standalone="yes"?>
<Relationships xmlns="http://schemas.openxmlformats.org/package/2006/relationships">
  <Relationship Id="rId1" Type="http://schemas.openxmlformats.org/officeDocument/2006/relationships/drawing" Target="../drawings/drawing1.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1"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1"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1"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1"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75" zoomScaleNormal="7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8225963</v>
      </c>
      <c r="BO4" s="426"/>
      <c r="BP4" s="426"/>
      <c r="BQ4" s="426"/>
      <c r="BR4" s="426"/>
      <c r="BS4" s="426"/>
      <c r="BT4" s="426"/>
      <c r="BU4" s="427"/>
      <c r="BV4" s="425">
        <v>5686666</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5.5</v>
      </c>
      <c r="CU4" s="610"/>
      <c r="CV4" s="610"/>
      <c r="CW4" s="610"/>
      <c r="CX4" s="610"/>
      <c r="CY4" s="610"/>
      <c r="CZ4" s="610"/>
      <c r="DA4" s="611"/>
      <c r="DB4" s="609">
        <v>6.2</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7990967</v>
      </c>
      <c r="BO5" s="431"/>
      <c r="BP5" s="431"/>
      <c r="BQ5" s="431"/>
      <c r="BR5" s="431"/>
      <c r="BS5" s="431"/>
      <c r="BT5" s="431"/>
      <c r="BU5" s="432"/>
      <c r="BV5" s="430">
        <v>5452237</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88.5</v>
      </c>
      <c r="CU5" s="401"/>
      <c r="CV5" s="401"/>
      <c r="CW5" s="401"/>
      <c r="CX5" s="401"/>
      <c r="CY5" s="401"/>
      <c r="CZ5" s="401"/>
      <c r="DA5" s="402"/>
      <c r="DB5" s="400">
        <v>93.8</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102</v>
      </c>
      <c r="AV6" s="488"/>
      <c r="AW6" s="488"/>
      <c r="AX6" s="488"/>
      <c r="AY6" s="410" t="s">
        <v>103</v>
      </c>
      <c r="AZ6" s="411"/>
      <c r="BA6" s="411"/>
      <c r="BB6" s="411"/>
      <c r="BC6" s="411"/>
      <c r="BD6" s="411"/>
      <c r="BE6" s="411"/>
      <c r="BF6" s="411"/>
      <c r="BG6" s="411"/>
      <c r="BH6" s="411"/>
      <c r="BI6" s="411"/>
      <c r="BJ6" s="411"/>
      <c r="BK6" s="411"/>
      <c r="BL6" s="411"/>
      <c r="BM6" s="412"/>
      <c r="BN6" s="430">
        <v>234996</v>
      </c>
      <c r="BO6" s="431"/>
      <c r="BP6" s="431"/>
      <c r="BQ6" s="431"/>
      <c r="BR6" s="431"/>
      <c r="BS6" s="431"/>
      <c r="BT6" s="431"/>
      <c r="BU6" s="432"/>
      <c r="BV6" s="430">
        <v>234429</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92.2</v>
      </c>
      <c r="CU6" s="584"/>
      <c r="CV6" s="584"/>
      <c r="CW6" s="584"/>
      <c r="CX6" s="584"/>
      <c r="CY6" s="584"/>
      <c r="CZ6" s="584"/>
      <c r="DA6" s="585"/>
      <c r="DB6" s="583">
        <v>98</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106</v>
      </c>
      <c r="AV7" s="488"/>
      <c r="AW7" s="488"/>
      <c r="AX7" s="488"/>
      <c r="AY7" s="410" t="s">
        <v>107</v>
      </c>
      <c r="AZ7" s="411"/>
      <c r="BA7" s="411"/>
      <c r="BB7" s="411"/>
      <c r="BC7" s="411"/>
      <c r="BD7" s="411"/>
      <c r="BE7" s="411"/>
      <c r="BF7" s="411"/>
      <c r="BG7" s="411"/>
      <c r="BH7" s="411"/>
      <c r="BI7" s="411"/>
      <c r="BJ7" s="411"/>
      <c r="BK7" s="411"/>
      <c r="BL7" s="411"/>
      <c r="BM7" s="412"/>
      <c r="BN7" s="430">
        <v>24431</v>
      </c>
      <c r="BO7" s="431"/>
      <c r="BP7" s="431"/>
      <c r="BQ7" s="431"/>
      <c r="BR7" s="431"/>
      <c r="BS7" s="431"/>
      <c r="BT7" s="431"/>
      <c r="BU7" s="432"/>
      <c r="BV7" s="430">
        <v>6267</v>
      </c>
      <c r="BW7" s="431"/>
      <c r="BX7" s="431"/>
      <c r="BY7" s="431"/>
      <c r="BZ7" s="431"/>
      <c r="CA7" s="431"/>
      <c r="CB7" s="431"/>
      <c r="CC7" s="432"/>
      <c r="CD7" s="439" t="s">
        <v>108</v>
      </c>
      <c r="CE7" s="440"/>
      <c r="CF7" s="440"/>
      <c r="CG7" s="440"/>
      <c r="CH7" s="440"/>
      <c r="CI7" s="440"/>
      <c r="CJ7" s="440"/>
      <c r="CK7" s="440"/>
      <c r="CL7" s="440"/>
      <c r="CM7" s="440"/>
      <c r="CN7" s="440"/>
      <c r="CO7" s="440"/>
      <c r="CP7" s="440"/>
      <c r="CQ7" s="440"/>
      <c r="CR7" s="440"/>
      <c r="CS7" s="441"/>
      <c r="CT7" s="430">
        <v>3835078</v>
      </c>
      <c r="CU7" s="431"/>
      <c r="CV7" s="431"/>
      <c r="CW7" s="431"/>
      <c r="CX7" s="431"/>
      <c r="CY7" s="431"/>
      <c r="CZ7" s="431"/>
      <c r="DA7" s="432"/>
      <c r="DB7" s="430">
        <v>3663090</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109</v>
      </c>
      <c r="AN8" s="404"/>
      <c r="AO8" s="404"/>
      <c r="AP8" s="404"/>
      <c r="AQ8" s="404"/>
      <c r="AR8" s="404"/>
      <c r="AS8" s="404"/>
      <c r="AT8" s="405"/>
      <c r="AU8" s="487" t="s">
        <v>110</v>
      </c>
      <c r="AV8" s="488"/>
      <c r="AW8" s="488"/>
      <c r="AX8" s="488"/>
      <c r="AY8" s="410" t="s">
        <v>111</v>
      </c>
      <c r="AZ8" s="411"/>
      <c r="BA8" s="411"/>
      <c r="BB8" s="411"/>
      <c r="BC8" s="411"/>
      <c r="BD8" s="411"/>
      <c r="BE8" s="411"/>
      <c r="BF8" s="411"/>
      <c r="BG8" s="411"/>
      <c r="BH8" s="411"/>
      <c r="BI8" s="411"/>
      <c r="BJ8" s="411"/>
      <c r="BK8" s="411"/>
      <c r="BL8" s="411"/>
      <c r="BM8" s="412"/>
      <c r="BN8" s="430">
        <v>210565</v>
      </c>
      <c r="BO8" s="431"/>
      <c r="BP8" s="431"/>
      <c r="BQ8" s="431"/>
      <c r="BR8" s="431"/>
      <c r="BS8" s="431"/>
      <c r="BT8" s="431"/>
      <c r="BU8" s="432"/>
      <c r="BV8" s="430">
        <v>228162</v>
      </c>
      <c r="BW8" s="431"/>
      <c r="BX8" s="431"/>
      <c r="BY8" s="431"/>
      <c r="BZ8" s="431"/>
      <c r="CA8" s="431"/>
      <c r="CB8" s="431"/>
      <c r="CC8" s="432"/>
      <c r="CD8" s="439" t="s">
        <v>112</v>
      </c>
      <c r="CE8" s="440"/>
      <c r="CF8" s="440"/>
      <c r="CG8" s="440"/>
      <c r="CH8" s="440"/>
      <c r="CI8" s="440"/>
      <c r="CJ8" s="440"/>
      <c r="CK8" s="440"/>
      <c r="CL8" s="440"/>
      <c r="CM8" s="440"/>
      <c r="CN8" s="440"/>
      <c r="CO8" s="440"/>
      <c r="CP8" s="440"/>
      <c r="CQ8" s="440"/>
      <c r="CR8" s="440"/>
      <c r="CS8" s="441"/>
      <c r="CT8" s="543">
        <v>0.43</v>
      </c>
      <c r="CU8" s="544"/>
      <c r="CV8" s="544"/>
      <c r="CW8" s="544"/>
      <c r="CX8" s="544"/>
      <c r="CY8" s="544"/>
      <c r="CZ8" s="544"/>
      <c r="DA8" s="545"/>
      <c r="DB8" s="543">
        <v>0.43</v>
      </c>
      <c r="DC8" s="544"/>
      <c r="DD8" s="544"/>
      <c r="DE8" s="544"/>
      <c r="DF8" s="544"/>
      <c r="DG8" s="544"/>
      <c r="DH8" s="544"/>
      <c r="DI8" s="545"/>
      <c r="DJ8" s="186"/>
      <c r="DK8" s="186"/>
      <c r="DL8" s="186"/>
      <c r="DM8" s="186"/>
      <c r="DN8" s="186"/>
      <c r="DO8" s="186"/>
    </row>
    <row r="9" spans="1:119" ht="18.75" customHeight="1" thickBot="1" x14ac:dyDescent="0.2">
      <c r="A9" s="187"/>
      <c r="B9" s="572" t="s">
        <v>113</v>
      </c>
      <c r="C9" s="573"/>
      <c r="D9" s="573"/>
      <c r="E9" s="573"/>
      <c r="F9" s="573"/>
      <c r="G9" s="573"/>
      <c r="H9" s="573"/>
      <c r="I9" s="573"/>
      <c r="J9" s="573"/>
      <c r="K9" s="493"/>
      <c r="L9" s="574" t="s">
        <v>114</v>
      </c>
      <c r="M9" s="575"/>
      <c r="N9" s="575"/>
      <c r="O9" s="575"/>
      <c r="P9" s="575"/>
      <c r="Q9" s="576"/>
      <c r="R9" s="577">
        <v>15340</v>
      </c>
      <c r="S9" s="578"/>
      <c r="T9" s="578"/>
      <c r="U9" s="578"/>
      <c r="V9" s="579"/>
      <c r="W9" s="509" t="s">
        <v>115</v>
      </c>
      <c r="X9" s="510"/>
      <c r="Y9" s="510"/>
      <c r="Z9" s="510"/>
      <c r="AA9" s="510"/>
      <c r="AB9" s="510"/>
      <c r="AC9" s="510"/>
      <c r="AD9" s="510"/>
      <c r="AE9" s="510"/>
      <c r="AF9" s="510"/>
      <c r="AG9" s="510"/>
      <c r="AH9" s="510"/>
      <c r="AI9" s="510"/>
      <c r="AJ9" s="510"/>
      <c r="AK9" s="510"/>
      <c r="AL9" s="580"/>
      <c r="AM9" s="499" t="s">
        <v>116</v>
      </c>
      <c r="AN9" s="404"/>
      <c r="AO9" s="404"/>
      <c r="AP9" s="404"/>
      <c r="AQ9" s="404"/>
      <c r="AR9" s="404"/>
      <c r="AS9" s="404"/>
      <c r="AT9" s="405"/>
      <c r="AU9" s="487" t="s">
        <v>110</v>
      </c>
      <c r="AV9" s="488"/>
      <c r="AW9" s="488"/>
      <c r="AX9" s="488"/>
      <c r="AY9" s="410" t="s">
        <v>117</v>
      </c>
      <c r="AZ9" s="411"/>
      <c r="BA9" s="411"/>
      <c r="BB9" s="411"/>
      <c r="BC9" s="411"/>
      <c r="BD9" s="411"/>
      <c r="BE9" s="411"/>
      <c r="BF9" s="411"/>
      <c r="BG9" s="411"/>
      <c r="BH9" s="411"/>
      <c r="BI9" s="411"/>
      <c r="BJ9" s="411"/>
      <c r="BK9" s="411"/>
      <c r="BL9" s="411"/>
      <c r="BM9" s="412"/>
      <c r="BN9" s="430">
        <v>-17597</v>
      </c>
      <c r="BO9" s="431"/>
      <c r="BP9" s="431"/>
      <c r="BQ9" s="431"/>
      <c r="BR9" s="431"/>
      <c r="BS9" s="431"/>
      <c r="BT9" s="431"/>
      <c r="BU9" s="432"/>
      <c r="BV9" s="430">
        <v>7419</v>
      </c>
      <c r="BW9" s="431"/>
      <c r="BX9" s="431"/>
      <c r="BY9" s="431"/>
      <c r="BZ9" s="431"/>
      <c r="CA9" s="431"/>
      <c r="CB9" s="431"/>
      <c r="CC9" s="432"/>
      <c r="CD9" s="439" t="s">
        <v>118</v>
      </c>
      <c r="CE9" s="440"/>
      <c r="CF9" s="440"/>
      <c r="CG9" s="440"/>
      <c r="CH9" s="440"/>
      <c r="CI9" s="440"/>
      <c r="CJ9" s="440"/>
      <c r="CK9" s="440"/>
      <c r="CL9" s="440"/>
      <c r="CM9" s="440"/>
      <c r="CN9" s="440"/>
      <c r="CO9" s="440"/>
      <c r="CP9" s="440"/>
      <c r="CQ9" s="440"/>
      <c r="CR9" s="440"/>
      <c r="CS9" s="441"/>
      <c r="CT9" s="400">
        <v>7.1</v>
      </c>
      <c r="CU9" s="401"/>
      <c r="CV9" s="401"/>
      <c r="CW9" s="401"/>
      <c r="CX9" s="401"/>
      <c r="CY9" s="401"/>
      <c r="CZ9" s="401"/>
      <c r="DA9" s="402"/>
      <c r="DB9" s="400">
        <v>7.8</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119</v>
      </c>
      <c r="M10" s="404"/>
      <c r="N10" s="404"/>
      <c r="O10" s="404"/>
      <c r="P10" s="404"/>
      <c r="Q10" s="405"/>
      <c r="R10" s="406">
        <v>16313</v>
      </c>
      <c r="S10" s="407"/>
      <c r="T10" s="407"/>
      <c r="U10" s="407"/>
      <c r="V10" s="409"/>
      <c r="W10" s="581"/>
      <c r="X10" s="392"/>
      <c r="Y10" s="392"/>
      <c r="Z10" s="392"/>
      <c r="AA10" s="392"/>
      <c r="AB10" s="392"/>
      <c r="AC10" s="392"/>
      <c r="AD10" s="392"/>
      <c r="AE10" s="392"/>
      <c r="AF10" s="392"/>
      <c r="AG10" s="392"/>
      <c r="AH10" s="392"/>
      <c r="AI10" s="392"/>
      <c r="AJ10" s="392"/>
      <c r="AK10" s="392"/>
      <c r="AL10" s="582"/>
      <c r="AM10" s="499" t="s">
        <v>120</v>
      </c>
      <c r="AN10" s="404"/>
      <c r="AO10" s="404"/>
      <c r="AP10" s="404"/>
      <c r="AQ10" s="404"/>
      <c r="AR10" s="404"/>
      <c r="AS10" s="404"/>
      <c r="AT10" s="405"/>
      <c r="AU10" s="487" t="s">
        <v>121</v>
      </c>
      <c r="AV10" s="488"/>
      <c r="AW10" s="488"/>
      <c r="AX10" s="488"/>
      <c r="AY10" s="410" t="s">
        <v>122</v>
      </c>
      <c r="AZ10" s="411"/>
      <c r="BA10" s="411"/>
      <c r="BB10" s="411"/>
      <c r="BC10" s="411"/>
      <c r="BD10" s="411"/>
      <c r="BE10" s="411"/>
      <c r="BF10" s="411"/>
      <c r="BG10" s="411"/>
      <c r="BH10" s="411"/>
      <c r="BI10" s="411"/>
      <c r="BJ10" s="411"/>
      <c r="BK10" s="411"/>
      <c r="BL10" s="411"/>
      <c r="BM10" s="412"/>
      <c r="BN10" s="430">
        <v>112591</v>
      </c>
      <c r="BO10" s="431"/>
      <c r="BP10" s="431"/>
      <c r="BQ10" s="431"/>
      <c r="BR10" s="431"/>
      <c r="BS10" s="431"/>
      <c r="BT10" s="431"/>
      <c r="BU10" s="432"/>
      <c r="BV10" s="430">
        <v>109514</v>
      </c>
      <c r="BW10" s="431"/>
      <c r="BX10" s="431"/>
      <c r="BY10" s="431"/>
      <c r="BZ10" s="431"/>
      <c r="CA10" s="431"/>
      <c r="CB10" s="431"/>
      <c r="CC10" s="432"/>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124</v>
      </c>
      <c r="M11" s="477"/>
      <c r="N11" s="477"/>
      <c r="O11" s="477"/>
      <c r="P11" s="477"/>
      <c r="Q11" s="478"/>
      <c r="R11" s="569" t="s">
        <v>125</v>
      </c>
      <c r="S11" s="570"/>
      <c r="T11" s="570"/>
      <c r="U11" s="570"/>
      <c r="V11" s="571"/>
      <c r="W11" s="581"/>
      <c r="X11" s="392"/>
      <c r="Y11" s="392"/>
      <c r="Z11" s="392"/>
      <c r="AA11" s="392"/>
      <c r="AB11" s="392"/>
      <c r="AC11" s="392"/>
      <c r="AD11" s="392"/>
      <c r="AE11" s="392"/>
      <c r="AF11" s="392"/>
      <c r="AG11" s="392"/>
      <c r="AH11" s="392"/>
      <c r="AI11" s="392"/>
      <c r="AJ11" s="392"/>
      <c r="AK11" s="392"/>
      <c r="AL11" s="582"/>
      <c r="AM11" s="499" t="s">
        <v>126</v>
      </c>
      <c r="AN11" s="404"/>
      <c r="AO11" s="404"/>
      <c r="AP11" s="404"/>
      <c r="AQ11" s="404"/>
      <c r="AR11" s="404"/>
      <c r="AS11" s="404"/>
      <c r="AT11" s="405"/>
      <c r="AU11" s="487" t="s">
        <v>127</v>
      </c>
      <c r="AV11" s="488"/>
      <c r="AW11" s="488"/>
      <c r="AX11" s="488"/>
      <c r="AY11" s="410" t="s">
        <v>128</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129</v>
      </c>
      <c r="CE11" s="440"/>
      <c r="CF11" s="440"/>
      <c r="CG11" s="440"/>
      <c r="CH11" s="440"/>
      <c r="CI11" s="440"/>
      <c r="CJ11" s="440"/>
      <c r="CK11" s="440"/>
      <c r="CL11" s="440"/>
      <c r="CM11" s="440"/>
      <c r="CN11" s="440"/>
      <c r="CO11" s="440"/>
      <c r="CP11" s="440"/>
      <c r="CQ11" s="440"/>
      <c r="CR11" s="440"/>
      <c r="CS11" s="441"/>
      <c r="CT11" s="543" t="s">
        <v>130</v>
      </c>
      <c r="CU11" s="544"/>
      <c r="CV11" s="544"/>
      <c r="CW11" s="544"/>
      <c r="CX11" s="544"/>
      <c r="CY11" s="544"/>
      <c r="CZ11" s="544"/>
      <c r="DA11" s="545"/>
      <c r="DB11" s="543" t="s">
        <v>130</v>
      </c>
      <c r="DC11" s="544"/>
      <c r="DD11" s="544"/>
      <c r="DE11" s="544"/>
      <c r="DF11" s="544"/>
      <c r="DG11" s="544"/>
      <c r="DH11" s="544"/>
      <c r="DI11" s="545"/>
      <c r="DJ11" s="186"/>
      <c r="DK11" s="186"/>
      <c r="DL11" s="186"/>
      <c r="DM11" s="186"/>
      <c r="DN11" s="186"/>
      <c r="DO11" s="186"/>
    </row>
    <row r="12" spans="1:119" ht="18.75" customHeight="1" x14ac:dyDescent="0.15">
      <c r="A12" s="187"/>
      <c r="B12" s="546" t="s">
        <v>131</v>
      </c>
      <c r="C12" s="547"/>
      <c r="D12" s="547"/>
      <c r="E12" s="547"/>
      <c r="F12" s="547"/>
      <c r="G12" s="547"/>
      <c r="H12" s="547"/>
      <c r="I12" s="547"/>
      <c r="J12" s="547"/>
      <c r="K12" s="548"/>
      <c r="L12" s="555" t="s">
        <v>132</v>
      </c>
      <c r="M12" s="556"/>
      <c r="N12" s="556"/>
      <c r="O12" s="556"/>
      <c r="P12" s="556"/>
      <c r="Q12" s="557"/>
      <c r="R12" s="558">
        <v>15862</v>
      </c>
      <c r="S12" s="559"/>
      <c r="T12" s="559"/>
      <c r="U12" s="559"/>
      <c r="V12" s="560"/>
      <c r="W12" s="561" t="s">
        <v>1</v>
      </c>
      <c r="X12" s="488"/>
      <c r="Y12" s="488"/>
      <c r="Z12" s="488"/>
      <c r="AA12" s="488"/>
      <c r="AB12" s="562"/>
      <c r="AC12" s="563" t="s">
        <v>133</v>
      </c>
      <c r="AD12" s="564"/>
      <c r="AE12" s="564"/>
      <c r="AF12" s="564"/>
      <c r="AG12" s="565"/>
      <c r="AH12" s="563" t="s">
        <v>134</v>
      </c>
      <c r="AI12" s="564"/>
      <c r="AJ12" s="564"/>
      <c r="AK12" s="564"/>
      <c r="AL12" s="566"/>
      <c r="AM12" s="499" t="s">
        <v>135</v>
      </c>
      <c r="AN12" s="404"/>
      <c r="AO12" s="404"/>
      <c r="AP12" s="404"/>
      <c r="AQ12" s="404"/>
      <c r="AR12" s="404"/>
      <c r="AS12" s="404"/>
      <c r="AT12" s="405"/>
      <c r="AU12" s="487" t="s">
        <v>127</v>
      </c>
      <c r="AV12" s="488"/>
      <c r="AW12" s="488"/>
      <c r="AX12" s="488"/>
      <c r="AY12" s="410" t="s">
        <v>136</v>
      </c>
      <c r="AZ12" s="411"/>
      <c r="BA12" s="411"/>
      <c r="BB12" s="411"/>
      <c r="BC12" s="411"/>
      <c r="BD12" s="411"/>
      <c r="BE12" s="411"/>
      <c r="BF12" s="411"/>
      <c r="BG12" s="411"/>
      <c r="BH12" s="411"/>
      <c r="BI12" s="411"/>
      <c r="BJ12" s="411"/>
      <c r="BK12" s="411"/>
      <c r="BL12" s="411"/>
      <c r="BM12" s="412"/>
      <c r="BN12" s="430">
        <v>139976</v>
      </c>
      <c r="BO12" s="431"/>
      <c r="BP12" s="431"/>
      <c r="BQ12" s="431"/>
      <c r="BR12" s="431"/>
      <c r="BS12" s="431"/>
      <c r="BT12" s="431"/>
      <c r="BU12" s="432"/>
      <c r="BV12" s="430">
        <v>34867</v>
      </c>
      <c r="BW12" s="431"/>
      <c r="BX12" s="431"/>
      <c r="BY12" s="431"/>
      <c r="BZ12" s="431"/>
      <c r="CA12" s="431"/>
      <c r="CB12" s="431"/>
      <c r="CC12" s="432"/>
      <c r="CD12" s="439" t="s">
        <v>137</v>
      </c>
      <c r="CE12" s="440"/>
      <c r="CF12" s="440"/>
      <c r="CG12" s="440"/>
      <c r="CH12" s="440"/>
      <c r="CI12" s="440"/>
      <c r="CJ12" s="440"/>
      <c r="CK12" s="440"/>
      <c r="CL12" s="440"/>
      <c r="CM12" s="440"/>
      <c r="CN12" s="440"/>
      <c r="CO12" s="440"/>
      <c r="CP12" s="440"/>
      <c r="CQ12" s="440"/>
      <c r="CR12" s="440"/>
      <c r="CS12" s="441"/>
      <c r="CT12" s="543" t="s">
        <v>138</v>
      </c>
      <c r="CU12" s="544"/>
      <c r="CV12" s="544"/>
      <c r="CW12" s="544"/>
      <c r="CX12" s="544"/>
      <c r="CY12" s="544"/>
      <c r="CZ12" s="544"/>
      <c r="DA12" s="545"/>
      <c r="DB12" s="543" t="s">
        <v>139</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140</v>
      </c>
      <c r="N13" s="531"/>
      <c r="O13" s="531"/>
      <c r="P13" s="531"/>
      <c r="Q13" s="532"/>
      <c r="R13" s="533">
        <v>15484</v>
      </c>
      <c r="S13" s="534"/>
      <c r="T13" s="534"/>
      <c r="U13" s="534"/>
      <c r="V13" s="535"/>
      <c r="W13" s="521" t="s">
        <v>141</v>
      </c>
      <c r="X13" s="443"/>
      <c r="Y13" s="443"/>
      <c r="Z13" s="443"/>
      <c r="AA13" s="443"/>
      <c r="AB13" s="444"/>
      <c r="AC13" s="406">
        <v>286</v>
      </c>
      <c r="AD13" s="407"/>
      <c r="AE13" s="407"/>
      <c r="AF13" s="407"/>
      <c r="AG13" s="408"/>
      <c r="AH13" s="406">
        <v>293</v>
      </c>
      <c r="AI13" s="407"/>
      <c r="AJ13" s="407"/>
      <c r="AK13" s="407"/>
      <c r="AL13" s="409"/>
      <c r="AM13" s="499" t="s">
        <v>142</v>
      </c>
      <c r="AN13" s="404"/>
      <c r="AO13" s="404"/>
      <c r="AP13" s="404"/>
      <c r="AQ13" s="404"/>
      <c r="AR13" s="404"/>
      <c r="AS13" s="404"/>
      <c r="AT13" s="405"/>
      <c r="AU13" s="487" t="s">
        <v>143</v>
      </c>
      <c r="AV13" s="488"/>
      <c r="AW13" s="488"/>
      <c r="AX13" s="488"/>
      <c r="AY13" s="410" t="s">
        <v>144</v>
      </c>
      <c r="AZ13" s="411"/>
      <c r="BA13" s="411"/>
      <c r="BB13" s="411"/>
      <c r="BC13" s="411"/>
      <c r="BD13" s="411"/>
      <c r="BE13" s="411"/>
      <c r="BF13" s="411"/>
      <c r="BG13" s="411"/>
      <c r="BH13" s="411"/>
      <c r="BI13" s="411"/>
      <c r="BJ13" s="411"/>
      <c r="BK13" s="411"/>
      <c r="BL13" s="411"/>
      <c r="BM13" s="412"/>
      <c r="BN13" s="430">
        <v>-44982</v>
      </c>
      <c r="BO13" s="431"/>
      <c r="BP13" s="431"/>
      <c r="BQ13" s="431"/>
      <c r="BR13" s="431"/>
      <c r="BS13" s="431"/>
      <c r="BT13" s="431"/>
      <c r="BU13" s="432"/>
      <c r="BV13" s="430">
        <v>82066</v>
      </c>
      <c r="BW13" s="431"/>
      <c r="BX13" s="431"/>
      <c r="BY13" s="431"/>
      <c r="BZ13" s="431"/>
      <c r="CA13" s="431"/>
      <c r="CB13" s="431"/>
      <c r="CC13" s="432"/>
      <c r="CD13" s="439" t="s">
        <v>145</v>
      </c>
      <c r="CE13" s="440"/>
      <c r="CF13" s="440"/>
      <c r="CG13" s="440"/>
      <c r="CH13" s="440"/>
      <c r="CI13" s="440"/>
      <c r="CJ13" s="440"/>
      <c r="CK13" s="440"/>
      <c r="CL13" s="440"/>
      <c r="CM13" s="440"/>
      <c r="CN13" s="440"/>
      <c r="CO13" s="440"/>
      <c r="CP13" s="440"/>
      <c r="CQ13" s="440"/>
      <c r="CR13" s="440"/>
      <c r="CS13" s="441"/>
      <c r="CT13" s="400">
        <v>1.8</v>
      </c>
      <c r="CU13" s="401"/>
      <c r="CV13" s="401"/>
      <c r="CW13" s="401"/>
      <c r="CX13" s="401"/>
      <c r="CY13" s="401"/>
      <c r="CZ13" s="401"/>
      <c r="DA13" s="402"/>
      <c r="DB13" s="400">
        <v>1.8</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146</v>
      </c>
      <c r="M14" s="567"/>
      <c r="N14" s="567"/>
      <c r="O14" s="567"/>
      <c r="P14" s="567"/>
      <c r="Q14" s="568"/>
      <c r="R14" s="533">
        <v>16063</v>
      </c>
      <c r="S14" s="534"/>
      <c r="T14" s="534"/>
      <c r="U14" s="534"/>
      <c r="V14" s="535"/>
      <c r="W14" s="536"/>
      <c r="X14" s="446"/>
      <c r="Y14" s="446"/>
      <c r="Z14" s="446"/>
      <c r="AA14" s="446"/>
      <c r="AB14" s="447"/>
      <c r="AC14" s="526">
        <v>4.3</v>
      </c>
      <c r="AD14" s="527"/>
      <c r="AE14" s="527"/>
      <c r="AF14" s="527"/>
      <c r="AG14" s="528"/>
      <c r="AH14" s="526">
        <v>3.9</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147</v>
      </c>
      <c r="CE14" s="437"/>
      <c r="CF14" s="437"/>
      <c r="CG14" s="437"/>
      <c r="CH14" s="437"/>
      <c r="CI14" s="437"/>
      <c r="CJ14" s="437"/>
      <c r="CK14" s="437"/>
      <c r="CL14" s="437"/>
      <c r="CM14" s="437"/>
      <c r="CN14" s="437"/>
      <c r="CO14" s="437"/>
      <c r="CP14" s="437"/>
      <c r="CQ14" s="437"/>
      <c r="CR14" s="437"/>
      <c r="CS14" s="438"/>
      <c r="CT14" s="537" t="s">
        <v>139</v>
      </c>
      <c r="CU14" s="538"/>
      <c r="CV14" s="538"/>
      <c r="CW14" s="538"/>
      <c r="CX14" s="538"/>
      <c r="CY14" s="538"/>
      <c r="CZ14" s="538"/>
      <c r="DA14" s="539"/>
      <c r="DB14" s="537" t="s">
        <v>139</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140</v>
      </c>
      <c r="N15" s="531"/>
      <c r="O15" s="531"/>
      <c r="P15" s="531"/>
      <c r="Q15" s="532"/>
      <c r="R15" s="533">
        <v>15697</v>
      </c>
      <c r="S15" s="534"/>
      <c r="T15" s="534"/>
      <c r="U15" s="534"/>
      <c r="V15" s="535"/>
      <c r="W15" s="521" t="s">
        <v>148</v>
      </c>
      <c r="X15" s="443"/>
      <c r="Y15" s="443"/>
      <c r="Z15" s="443"/>
      <c r="AA15" s="443"/>
      <c r="AB15" s="444"/>
      <c r="AC15" s="406">
        <v>1556</v>
      </c>
      <c r="AD15" s="407"/>
      <c r="AE15" s="407"/>
      <c r="AF15" s="407"/>
      <c r="AG15" s="408"/>
      <c r="AH15" s="406">
        <v>1779</v>
      </c>
      <c r="AI15" s="407"/>
      <c r="AJ15" s="407"/>
      <c r="AK15" s="407"/>
      <c r="AL15" s="409"/>
      <c r="AM15" s="499"/>
      <c r="AN15" s="404"/>
      <c r="AO15" s="404"/>
      <c r="AP15" s="404"/>
      <c r="AQ15" s="404"/>
      <c r="AR15" s="404"/>
      <c r="AS15" s="404"/>
      <c r="AT15" s="405"/>
      <c r="AU15" s="487"/>
      <c r="AV15" s="488"/>
      <c r="AW15" s="488"/>
      <c r="AX15" s="488"/>
      <c r="AY15" s="422" t="s">
        <v>149</v>
      </c>
      <c r="AZ15" s="423"/>
      <c r="BA15" s="423"/>
      <c r="BB15" s="423"/>
      <c r="BC15" s="423"/>
      <c r="BD15" s="423"/>
      <c r="BE15" s="423"/>
      <c r="BF15" s="423"/>
      <c r="BG15" s="423"/>
      <c r="BH15" s="423"/>
      <c r="BI15" s="423"/>
      <c r="BJ15" s="423"/>
      <c r="BK15" s="423"/>
      <c r="BL15" s="423"/>
      <c r="BM15" s="424"/>
      <c r="BN15" s="425">
        <v>1417621</v>
      </c>
      <c r="BO15" s="426"/>
      <c r="BP15" s="426"/>
      <c r="BQ15" s="426"/>
      <c r="BR15" s="426"/>
      <c r="BS15" s="426"/>
      <c r="BT15" s="426"/>
      <c r="BU15" s="427"/>
      <c r="BV15" s="425">
        <v>1350708</v>
      </c>
      <c r="BW15" s="426"/>
      <c r="BX15" s="426"/>
      <c r="BY15" s="426"/>
      <c r="BZ15" s="426"/>
      <c r="CA15" s="426"/>
      <c r="CB15" s="426"/>
      <c r="CC15" s="427"/>
      <c r="CD15" s="540" t="s">
        <v>150</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151</v>
      </c>
      <c r="M16" s="524"/>
      <c r="N16" s="524"/>
      <c r="O16" s="524"/>
      <c r="P16" s="524"/>
      <c r="Q16" s="525"/>
      <c r="R16" s="518" t="s">
        <v>152</v>
      </c>
      <c r="S16" s="519"/>
      <c r="T16" s="519"/>
      <c r="U16" s="519"/>
      <c r="V16" s="520"/>
      <c r="W16" s="536"/>
      <c r="X16" s="446"/>
      <c r="Y16" s="446"/>
      <c r="Z16" s="446"/>
      <c r="AA16" s="446"/>
      <c r="AB16" s="447"/>
      <c r="AC16" s="526">
        <v>23.7</v>
      </c>
      <c r="AD16" s="527"/>
      <c r="AE16" s="527"/>
      <c r="AF16" s="527"/>
      <c r="AG16" s="528"/>
      <c r="AH16" s="526">
        <v>23.9</v>
      </c>
      <c r="AI16" s="527"/>
      <c r="AJ16" s="527"/>
      <c r="AK16" s="527"/>
      <c r="AL16" s="529"/>
      <c r="AM16" s="499"/>
      <c r="AN16" s="404"/>
      <c r="AO16" s="404"/>
      <c r="AP16" s="404"/>
      <c r="AQ16" s="404"/>
      <c r="AR16" s="404"/>
      <c r="AS16" s="404"/>
      <c r="AT16" s="405"/>
      <c r="AU16" s="487"/>
      <c r="AV16" s="488"/>
      <c r="AW16" s="488"/>
      <c r="AX16" s="488"/>
      <c r="AY16" s="410" t="s">
        <v>153</v>
      </c>
      <c r="AZ16" s="411"/>
      <c r="BA16" s="411"/>
      <c r="BB16" s="411"/>
      <c r="BC16" s="411"/>
      <c r="BD16" s="411"/>
      <c r="BE16" s="411"/>
      <c r="BF16" s="411"/>
      <c r="BG16" s="411"/>
      <c r="BH16" s="411"/>
      <c r="BI16" s="411"/>
      <c r="BJ16" s="411"/>
      <c r="BK16" s="411"/>
      <c r="BL16" s="411"/>
      <c r="BM16" s="412"/>
      <c r="BN16" s="430">
        <v>3326075</v>
      </c>
      <c r="BO16" s="431"/>
      <c r="BP16" s="431"/>
      <c r="BQ16" s="431"/>
      <c r="BR16" s="431"/>
      <c r="BS16" s="431"/>
      <c r="BT16" s="431"/>
      <c r="BU16" s="432"/>
      <c r="BV16" s="430">
        <v>3184896</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154</v>
      </c>
      <c r="N17" s="516"/>
      <c r="O17" s="516"/>
      <c r="P17" s="516"/>
      <c r="Q17" s="517"/>
      <c r="R17" s="518" t="s">
        <v>155</v>
      </c>
      <c r="S17" s="519"/>
      <c r="T17" s="519"/>
      <c r="U17" s="519"/>
      <c r="V17" s="520"/>
      <c r="W17" s="521" t="s">
        <v>156</v>
      </c>
      <c r="X17" s="443"/>
      <c r="Y17" s="443"/>
      <c r="Z17" s="443"/>
      <c r="AA17" s="443"/>
      <c r="AB17" s="444"/>
      <c r="AC17" s="406">
        <v>4737</v>
      </c>
      <c r="AD17" s="407"/>
      <c r="AE17" s="407"/>
      <c r="AF17" s="407"/>
      <c r="AG17" s="408"/>
      <c r="AH17" s="406">
        <v>5360</v>
      </c>
      <c r="AI17" s="407"/>
      <c r="AJ17" s="407"/>
      <c r="AK17" s="407"/>
      <c r="AL17" s="409"/>
      <c r="AM17" s="499"/>
      <c r="AN17" s="404"/>
      <c r="AO17" s="404"/>
      <c r="AP17" s="404"/>
      <c r="AQ17" s="404"/>
      <c r="AR17" s="404"/>
      <c r="AS17" s="404"/>
      <c r="AT17" s="405"/>
      <c r="AU17" s="487"/>
      <c r="AV17" s="488"/>
      <c r="AW17" s="488"/>
      <c r="AX17" s="488"/>
      <c r="AY17" s="410" t="s">
        <v>157</v>
      </c>
      <c r="AZ17" s="411"/>
      <c r="BA17" s="411"/>
      <c r="BB17" s="411"/>
      <c r="BC17" s="411"/>
      <c r="BD17" s="411"/>
      <c r="BE17" s="411"/>
      <c r="BF17" s="411"/>
      <c r="BG17" s="411"/>
      <c r="BH17" s="411"/>
      <c r="BI17" s="411"/>
      <c r="BJ17" s="411"/>
      <c r="BK17" s="411"/>
      <c r="BL17" s="411"/>
      <c r="BM17" s="412"/>
      <c r="BN17" s="430">
        <v>1739474</v>
      </c>
      <c r="BO17" s="431"/>
      <c r="BP17" s="431"/>
      <c r="BQ17" s="431"/>
      <c r="BR17" s="431"/>
      <c r="BS17" s="431"/>
      <c r="BT17" s="431"/>
      <c r="BU17" s="432"/>
      <c r="BV17" s="430">
        <v>1672158</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158</v>
      </c>
      <c r="C18" s="493"/>
      <c r="D18" s="493"/>
      <c r="E18" s="494"/>
      <c r="F18" s="494"/>
      <c r="G18" s="494"/>
      <c r="H18" s="494"/>
      <c r="I18" s="494"/>
      <c r="J18" s="494"/>
      <c r="K18" s="494"/>
      <c r="L18" s="495">
        <v>24.86</v>
      </c>
      <c r="M18" s="495"/>
      <c r="N18" s="495"/>
      <c r="O18" s="495"/>
      <c r="P18" s="495"/>
      <c r="Q18" s="495"/>
      <c r="R18" s="496"/>
      <c r="S18" s="496"/>
      <c r="T18" s="496"/>
      <c r="U18" s="496"/>
      <c r="V18" s="497"/>
      <c r="W18" s="511"/>
      <c r="X18" s="512"/>
      <c r="Y18" s="512"/>
      <c r="Z18" s="512"/>
      <c r="AA18" s="512"/>
      <c r="AB18" s="522"/>
      <c r="AC18" s="394">
        <v>72</v>
      </c>
      <c r="AD18" s="395"/>
      <c r="AE18" s="395"/>
      <c r="AF18" s="395"/>
      <c r="AG18" s="498"/>
      <c r="AH18" s="394">
        <v>72.099999999999994</v>
      </c>
      <c r="AI18" s="395"/>
      <c r="AJ18" s="395"/>
      <c r="AK18" s="395"/>
      <c r="AL18" s="396"/>
      <c r="AM18" s="499"/>
      <c r="AN18" s="404"/>
      <c r="AO18" s="404"/>
      <c r="AP18" s="404"/>
      <c r="AQ18" s="404"/>
      <c r="AR18" s="404"/>
      <c r="AS18" s="404"/>
      <c r="AT18" s="405"/>
      <c r="AU18" s="487"/>
      <c r="AV18" s="488"/>
      <c r="AW18" s="488"/>
      <c r="AX18" s="488"/>
      <c r="AY18" s="410" t="s">
        <v>159</v>
      </c>
      <c r="AZ18" s="411"/>
      <c r="BA18" s="411"/>
      <c r="BB18" s="411"/>
      <c r="BC18" s="411"/>
      <c r="BD18" s="411"/>
      <c r="BE18" s="411"/>
      <c r="BF18" s="411"/>
      <c r="BG18" s="411"/>
      <c r="BH18" s="411"/>
      <c r="BI18" s="411"/>
      <c r="BJ18" s="411"/>
      <c r="BK18" s="411"/>
      <c r="BL18" s="411"/>
      <c r="BM18" s="412"/>
      <c r="BN18" s="430">
        <v>3430337</v>
      </c>
      <c r="BO18" s="431"/>
      <c r="BP18" s="431"/>
      <c r="BQ18" s="431"/>
      <c r="BR18" s="431"/>
      <c r="BS18" s="431"/>
      <c r="BT18" s="431"/>
      <c r="BU18" s="432"/>
      <c r="BV18" s="430">
        <v>3474053</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160</v>
      </c>
      <c r="C19" s="493"/>
      <c r="D19" s="493"/>
      <c r="E19" s="494"/>
      <c r="F19" s="494"/>
      <c r="G19" s="494"/>
      <c r="H19" s="494"/>
      <c r="I19" s="494"/>
      <c r="J19" s="494"/>
      <c r="K19" s="494"/>
      <c r="L19" s="500">
        <v>617</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161</v>
      </c>
      <c r="AZ19" s="411"/>
      <c r="BA19" s="411"/>
      <c r="BB19" s="411"/>
      <c r="BC19" s="411"/>
      <c r="BD19" s="411"/>
      <c r="BE19" s="411"/>
      <c r="BF19" s="411"/>
      <c r="BG19" s="411"/>
      <c r="BH19" s="411"/>
      <c r="BI19" s="411"/>
      <c r="BJ19" s="411"/>
      <c r="BK19" s="411"/>
      <c r="BL19" s="411"/>
      <c r="BM19" s="412"/>
      <c r="BN19" s="430">
        <v>4921302</v>
      </c>
      <c r="BO19" s="431"/>
      <c r="BP19" s="431"/>
      <c r="BQ19" s="431"/>
      <c r="BR19" s="431"/>
      <c r="BS19" s="431"/>
      <c r="BT19" s="431"/>
      <c r="BU19" s="432"/>
      <c r="BV19" s="430">
        <v>4323642</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162</v>
      </c>
      <c r="C20" s="493"/>
      <c r="D20" s="493"/>
      <c r="E20" s="494"/>
      <c r="F20" s="494"/>
      <c r="G20" s="494"/>
      <c r="H20" s="494"/>
      <c r="I20" s="494"/>
      <c r="J20" s="494"/>
      <c r="K20" s="494"/>
      <c r="L20" s="500">
        <v>6258</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163</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164</v>
      </c>
      <c r="C22" s="460"/>
      <c r="D22" s="461"/>
      <c r="E22" s="468" t="s">
        <v>1</v>
      </c>
      <c r="F22" s="443"/>
      <c r="G22" s="443"/>
      <c r="H22" s="443"/>
      <c r="I22" s="443"/>
      <c r="J22" s="443"/>
      <c r="K22" s="444"/>
      <c r="L22" s="468" t="s">
        <v>165</v>
      </c>
      <c r="M22" s="443"/>
      <c r="N22" s="443"/>
      <c r="O22" s="443"/>
      <c r="P22" s="444"/>
      <c r="Q22" s="453" t="s">
        <v>166</v>
      </c>
      <c r="R22" s="454"/>
      <c r="S22" s="454"/>
      <c r="T22" s="454"/>
      <c r="U22" s="454"/>
      <c r="V22" s="469"/>
      <c r="W22" s="471" t="s">
        <v>167</v>
      </c>
      <c r="X22" s="460"/>
      <c r="Y22" s="461"/>
      <c r="Z22" s="468" t="s">
        <v>1</v>
      </c>
      <c r="AA22" s="443"/>
      <c r="AB22" s="443"/>
      <c r="AC22" s="443"/>
      <c r="AD22" s="443"/>
      <c r="AE22" s="443"/>
      <c r="AF22" s="443"/>
      <c r="AG22" s="444"/>
      <c r="AH22" s="442" t="s">
        <v>168</v>
      </c>
      <c r="AI22" s="443"/>
      <c r="AJ22" s="443"/>
      <c r="AK22" s="443"/>
      <c r="AL22" s="444"/>
      <c r="AM22" s="442" t="s">
        <v>169</v>
      </c>
      <c r="AN22" s="448"/>
      <c r="AO22" s="448"/>
      <c r="AP22" s="448"/>
      <c r="AQ22" s="448"/>
      <c r="AR22" s="449"/>
      <c r="AS22" s="453" t="s">
        <v>166</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170</v>
      </c>
      <c r="AZ23" s="423"/>
      <c r="BA23" s="423"/>
      <c r="BB23" s="423"/>
      <c r="BC23" s="423"/>
      <c r="BD23" s="423"/>
      <c r="BE23" s="423"/>
      <c r="BF23" s="423"/>
      <c r="BG23" s="423"/>
      <c r="BH23" s="423"/>
      <c r="BI23" s="423"/>
      <c r="BJ23" s="423"/>
      <c r="BK23" s="423"/>
      <c r="BL23" s="423"/>
      <c r="BM23" s="424"/>
      <c r="BN23" s="430">
        <v>5220182</v>
      </c>
      <c r="BO23" s="431"/>
      <c r="BP23" s="431"/>
      <c r="BQ23" s="431"/>
      <c r="BR23" s="431"/>
      <c r="BS23" s="431"/>
      <c r="BT23" s="431"/>
      <c r="BU23" s="432"/>
      <c r="BV23" s="430">
        <v>4907050</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171</v>
      </c>
      <c r="F24" s="404"/>
      <c r="G24" s="404"/>
      <c r="H24" s="404"/>
      <c r="I24" s="404"/>
      <c r="J24" s="404"/>
      <c r="K24" s="405"/>
      <c r="L24" s="406">
        <v>1</v>
      </c>
      <c r="M24" s="407"/>
      <c r="N24" s="407"/>
      <c r="O24" s="407"/>
      <c r="P24" s="408"/>
      <c r="Q24" s="406">
        <v>5320</v>
      </c>
      <c r="R24" s="407"/>
      <c r="S24" s="407"/>
      <c r="T24" s="407"/>
      <c r="U24" s="407"/>
      <c r="V24" s="408"/>
      <c r="W24" s="472"/>
      <c r="X24" s="463"/>
      <c r="Y24" s="464"/>
      <c r="Z24" s="403" t="s">
        <v>172</v>
      </c>
      <c r="AA24" s="404"/>
      <c r="AB24" s="404"/>
      <c r="AC24" s="404"/>
      <c r="AD24" s="404"/>
      <c r="AE24" s="404"/>
      <c r="AF24" s="404"/>
      <c r="AG24" s="405"/>
      <c r="AH24" s="406">
        <v>152</v>
      </c>
      <c r="AI24" s="407"/>
      <c r="AJ24" s="407"/>
      <c r="AK24" s="407"/>
      <c r="AL24" s="408"/>
      <c r="AM24" s="406">
        <v>457976</v>
      </c>
      <c r="AN24" s="407"/>
      <c r="AO24" s="407"/>
      <c r="AP24" s="407"/>
      <c r="AQ24" s="407"/>
      <c r="AR24" s="408"/>
      <c r="AS24" s="406">
        <v>3013</v>
      </c>
      <c r="AT24" s="407"/>
      <c r="AU24" s="407"/>
      <c r="AV24" s="407"/>
      <c r="AW24" s="407"/>
      <c r="AX24" s="409"/>
      <c r="AY24" s="397" t="s">
        <v>173</v>
      </c>
      <c r="AZ24" s="398"/>
      <c r="BA24" s="398"/>
      <c r="BB24" s="398"/>
      <c r="BC24" s="398"/>
      <c r="BD24" s="398"/>
      <c r="BE24" s="398"/>
      <c r="BF24" s="398"/>
      <c r="BG24" s="398"/>
      <c r="BH24" s="398"/>
      <c r="BI24" s="398"/>
      <c r="BJ24" s="398"/>
      <c r="BK24" s="398"/>
      <c r="BL24" s="398"/>
      <c r="BM24" s="399"/>
      <c r="BN24" s="430">
        <v>5094656</v>
      </c>
      <c r="BO24" s="431"/>
      <c r="BP24" s="431"/>
      <c r="BQ24" s="431"/>
      <c r="BR24" s="431"/>
      <c r="BS24" s="431"/>
      <c r="BT24" s="431"/>
      <c r="BU24" s="432"/>
      <c r="BV24" s="430">
        <v>4753193</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174</v>
      </c>
      <c r="F25" s="404"/>
      <c r="G25" s="404"/>
      <c r="H25" s="404"/>
      <c r="I25" s="404"/>
      <c r="J25" s="404"/>
      <c r="K25" s="405"/>
      <c r="L25" s="406" t="s">
        <v>139</v>
      </c>
      <c r="M25" s="407"/>
      <c r="N25" s="407"/>
      <c r="O25" s="407"/>
      <c r="P25" s="408"/>
      <c r="Q25" s="406" t="s">
        <v>139</v>
      </c>
      <c r="R25" s="407"/>
      <c r="S25" s="407"/>
      <c r="T25" s="407"/>
      <c r="U25" s="407"/>
      <c r="V25" s="408"/>
      <c r="W25" s="472"/>
      <c r="X25" s="463"/>
      <c r="Y25" s="464"/>
      <c r="Z25" s="403" t="s">
        <v>175</v>
      </c>
      <c r="AA25" s="404"/>
      <c r="AB25" s="404"/>
      <c r="AC25" s="404"/>
      <c r="AD25" s="404"/>
      <c r="AE25" s="404"/>
      <c r="AF25" s="404"/>
      <c r="AG25" s="405"/>
      <c r="AH25" s="406" t="s">
        <v>139</v>
      </c>
      <c r="AI25" s="407"/>
      <c r="AJ25" s="407"/>
      <c r="AK25" s="407"/>
      <c r="AL25" s="408"/>
      <c r="AM25" s="406" t="s">
        <v>139</v>
      </c>
      <c r="AN25" s="407"/>
      <c r="AO25" s="407"/>
      <c r="AP25" s="407"/>
      <c r="AQ25" s="407"/>
      <c r="AR25" s="408"/>
      <c r="AS25" s="406" t="s">
        <v>139</v>
      </c>
      <c r="AT25" s="407"/>
      <c r="AU25" s="407"/>
      <c r="AV25" s="407"/>
      <c r="AW25" s="407"/>
      <c r="AX25" s="409"/>
      <c r="AY25" s="422" t="s">
        <v>176</v>
      </c>
      <c r="AZ25" s="423"/>
      <c r="BA25" s="423"/>
      <c r="BB25" s="423"/>
      <c r="BC25" s="423"/>
      <c r="BD25" s="423"/>
      <c r="BE25" s="423"/>
      <c r="BF25" s="423"/>
      <c r="BG25" s="423"/>
      <c r="BH25" s="423"/>
      <c r="BI25" s="423"/>
      <c r="BJ25" s="423"/>
      <c r="BK25" s="423"/>
      <c r="BL25" s="423"/>
      <c r="BM25" s="424"/>
      <c r="BN25" s="425">
        <v>328919</v>
      </c>
      <c r="BO25" s="426"/>
      <c r="BP25" s="426"/>
      <c r="BQ25" s="426"/>
      <c r="BR25" s="426"/>
      <c r="BS25" s="426"/>
      <c r="BT25" s="426"/>
      <c r="BU25" s="427"/>
      <c r="BV25" s="425">
        <v>406823</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177</v>
      </c>
      <c r="F26" s="404"/>
      <c r="G26" s="404"/>
      <c r="H26" s="404"/>
      <c r="I26" s="404"/>
      <c r="J26" s="404"/>
      <c r="K26" s="405"/>
      <c r="L26" s="406">
        <v>1</v>
      </c>
      <c r="M26" s="407"/>
      <c r="N26" s="407"/>
      <c r="O26" s="407"/>
      <c r="P26" s="408"/>
      <c r="Q26" s="406">
        <v>4689</v>
      </c>
      <c r="R26" s="407"/>
      <c r="S26" s="407"/>
      <c r="T26" s="407"/>
      <c r="U26" s="407"/>
      <c r="V26" s="408"/>
      <c r="W26" s="472"/>
      <c r="X26" s="463"/>
      <c r="Y26" s="464"/>
      <c r="Z26" s="403" t="s">
        <v>178</v>
      </c>
      <c r="AA26" s="485"/>
      <c r="AB26" s="485"/>
      <c r="AC26" s="485"/>
      <c r="AD26" s="485"/>
      <c r="AE26" s="485"/>
      <c r="AF26" s="485"/>
      <c r="AG26" s="486"/>
      <c r="AH26" s="406">
        <v>14</v>
      </c>
      <c r="AI26" s="407"/>
      <c r="AJ26" s="407"/>
      <c r="AK26" s="407"/>
      <c r="AL26" s="408"/>
      <c r="AM26" s="406">
        <v>35294</v>
      </c>
      <c r="AN26" s="407"/>
      <c r="AO26" s="407"/>
      <c r="AP26" s="407"/>
      <c r="AQ26" s="407"/>
      <c r="AR26" s="408"/>
      <c r="AS26" s="406">
        <v>2521</v>
      </c>
      <c r="AT26" s="407"/>
      <c r="AU26" s="407"/>
      <c r="AV26" s="407"/>
      <c r="AW26" s="407"/>
      <c r="AX26" s="409"/>
      <c r="AY26" s="439" t="s">
        <v>179</v>
      </c>
      <c r="AZ26" s="440"/>
      <c r="BA26" s="440"/>
      <c r="BB26" s="440"/>
      <c r="BC26" s="440"/>
      <c r="BD26" s="440"/>
      <c r="BE26" s="440"/>
      <c r="BF26" s="440"/>
      <c r="BG26" s="440"/>
      <c r="BH26" s="440"/>
      <c r="BI26" s="440"/>
      <c r="BJ26" s="440"/>
      <c r="BK26" s="440"/>
      <c r="BL26" s="440"/>
      <c r="BM26" s="441"/>
      <c r="BN26" s="430" t="s">
        <v>139</v>
      </c>
      <c r="BO26" s="431"/>
      <c r="BP26" s="431"/>
      <c r="BQ26" s="431"/>
      <c r="BR26" s="431"/>
      <c r="BS26" s="431"/>
      <c r="BT26" s="431"/>
      <c r="BU26" s="432"/>
      <c r="BV26" s="430" t="s">
        <v>139</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180</v>
      </c>
      <c r="F27" s="404"/>
      <c r="G27" s="404"/>
      <c r="H27" s="404"/>
      <c r="I27" s="404"/>
      <c r="J27" s="404"/>
      <c r="K27" s="405"/>
      <c r="L27" s="406">
        <v>1</v>
      </c>
      <c r="M27" s="407"/>
      <c r="N27" s="407"/>
      <c r="O27" s="407"/>
      <c r="P27" s="408"/>
      <c r="Q27" s="406">
        <v>3000</v>
      </c>
      <c r="R27" s="407"/>
      <c r="S27" s="407"/>
      <c r="T27" s="407"/>
      <c r="U27" s="407"/>
      <c r="V27" s="408"/>
      <c r="W27" s="472"/>
      <c r="X27" s="463"/>
      <c r="Y27" s="464"/>
      <c r="Z27" s="403" t="s">
        <v>181</v>
      </c>
      <c r="AA27" s="404"/>
      <c r="AB27" s="404"/>
      <c r="AC27" s="404"/>
      <c r="AD27" s="404"/>
      <c r="AE27" s="404"/>
      <c r="AF27" s="404"/>
      <c r="AG27" s="405"/>
      <c r="AH27" s="406" t="s">
        <v>139</v>
      </c>
      <c r="AI27" s="407"/>
      <c r="AJ27" s="407"/>
      <c r="AK27" s="407"/>
      <c r="AL27" s="408"/>
      <c r="AM27" s="406" t="s">
        <v>139</v>
      </c>
      <c r="AN27" s="407"/>
      <c r="AO27" s="407"/>
      <c r="AP27" s="407"/>
      <c r="AQ27" s="407"/>
      <c r="AR27" s="408"/>
      <c r="AS27" s="406" t="s">
        <v>139</v>
      </c>
      <c r="AT27" s="407"/>
      <c r="AU27" s="407"/>
      <c r="AV27" s="407"/>
      <c r="AW27" s="407"/>
      <c r="AX27" s="409"/>
      <c r="AY27" s="436" t="s">
        <v>182</v>
      </c>
      <c r="AZ27" s="437"/>
      <c r="BA27" s="437"/>
      <c r="BB27" s="437"/>
      <c r="BC27" s="437"/>
      <c r="BD27" s="437"/>
      <c r="BE27" s="437"/>
      <c r="BF27" s="437"/>
      <c r="BG27" s="437"/>
      <c r="BH27" s="437"/>
      <c r="BI27" s="437"/>
      <c r="BJ27" s="437"/>
      <c r="BK27" s="437"/>
      <c r="BL27" s="437"/>
      <c r="BM27" s="438"/>
      <c r="BN27" s="433" t="s">
        <v>139</v>
      </c>
      <c r="BO27" s="434"/>
      <c r="BP27" s="434"/>
      <c r="BQ27" s="434"/>
      <c r="BR27" s="434"/>
      <c r="BS27" s="434"/>
      <c r="BT27" s="434"/>
      <c r="BU27" s="435"/>
      <c r="BV27" s="433" t="s">
        <v>139</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183</v>
      </c>
      <c r="F28" s="404"/>
      <c r="G28" s="404"/>
      <c r="H28" s="404"/>
      <c r="I28" s="404"/>
      <c r="J28" s="404"/>
      <c r="K28" s="405"/>
      <c r="L28" s="406">
        <v>1</v>
      </c>
      <c r="M28" s="407"/>
      <c r="N28" s="407"/>
      <c r="O28" s="407"/>
      <c r="P28" s="408"/>
      <c r="Q28" s="406">
        <v>2600</v>
      </c>
      <c r="R28" s="407"/>
      <c r="S28" s="407"/>
      <c r="T28" s="407"/>
      <c r="U28" s="407"/>
      <c r="V28" s="408"/>
      <c r="W28" s="472"/>
      <c r="X28" s="463"/>
      <c r="Y28" s="464"/>
      <c r="Z28" s="403" t="s">
        <v>184</v>
      </c>
      <c r="AA28" s="404"/>
      <c r="AB28" s="404"/>
      <c r="AC28" s="404"/>
      <c r="AD28" s="404"/>
      <c r="AE28" s="404"/>
      <c r="AF28" s="404"/>
      <c r="AG28" s="405"/>
      <c r="AH28" s="406" t="s">
        <v>139</v>
      </c>
      <c r="AI28" s="407"/>
      <c r="AJ28" s="407"/>
      <c r="AK28" s="407"/>
      <c r="AL28" s="408"/>
      <c r="AM28" s="406" t="s">
        <v>139</v>
      </c>
      <c r="AN28" s="407"/>
      <c r="AO28" s="407"/>
      <c r="AP28" s="407"/>
      <c r="AQ28" s="407"/>
      <c r="AR28" s="408"/>
      <c r="AS28" s="406" t="s">
        <v>139</v>
      </c>
      <c r="AT28" s="407"/>
      <c r="AU28" s="407"/>
      <c r="AV28" s="407"/>
      <c r="AW28" s="407"/>
      <c r="AX28" s="409"/>
      <c r="AY28" s="413" t="s">
        <v>185</v>
      </c>
      <c r="AZ28" s="414"/>
      <c r="BA28" s="414"/>
      <c r="BB28" s="415"/>
      <c r="BC28" s="422" t="s">
        <v>48</v>
      </c>
      <c r="BD28" s="423"/>
      <c r="BE28" s="423"/>
      <c r="BF28" s="423"/>
      <c r="BG28" s="423"/>
      <c r="BH28" s="423"/>
      <c r="BI28" s="423"/>
      <c r="BJ28" s="423"/>
      <c r="BK28" s="423"/>
      <c r="BL28" s="423"/>
      <c r="BM28" s="424"/>
      <c r="BN28" s="425">
        <v>1050827</v>
      </c>
      <c r="BO28" s="426"/>
      <c r="BP28" s="426"/>
      <c r="BQ28" s="426"/>
      <c r="BR28" s="426"/>
      <c r="BS28" s="426"/>
      <c r="BT28" s="426"/>
      <c r="BU28" s="427"/>
      <c r="BV28" s="425">
        <v>1078212</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186</v>
      </c>
      <c r="F29" s="404"/>
      <c r="G29" s="404"/>
      <c r="H29" s="404"/>
      <c r="I29" s="404"/>
      <c r="J29" s="404"/>
      <c r="K29" s="405"/>
      <c r="L29" s="406">
        <v>10</v>
      </c>
      <c r="M29" s="407"/>
      <c r="N29" s="407"/>
      <c r="O29" s="407"/>
      <c r="P29" s="408"/>
      <c r="Q29" s="406">
        <v>2500</v>
      </c>
      <c r="R29" s="407"/>
      <c r="S29" s="407"/>
      <c r="T29" s="407"/>
      <c r="U29" s="407"/>
      <c r="V29" s="408"/>
      <c r="W29" s="473"/>
      <c r="X29" s="474"/>
      <c r="Y29" s="475"/>
      <c r="Z29" s="403" t="s">
        <v>187</v>
      </c>
      <c r="AA29" s="404"/>
      <c r="AB29" s="404"/>
      <c r="AC29" s="404"/>
      <c r="AD29" s="404"/>
      <c r="AE29" s="404"/>
      <c r="AF29" s="404"/>
      <c r="AG29" s="405"/>
      <c r="AH29" s="406">
        <v>152</v>
      </c>
      <c r="AI29" s="407"/>
      <c r="AJ29" s="407"/>
      <c r="AK29" s="407"/>
      <c r="AL29" s="408"/>
      <c r="AM29" s="406">
        <v>457976</v>
      </c>
      <c r="AN29" s="407"/>
      <c r="AO29" s="407"/>
      <c r="AP29" s="407"/>
      <c r="AQ29" s="407"/>
      <c r="AR29" s="408"/>
      <c r="AS29" s="406">
        <v>3013</v>
      </c>
      <c r="AT29" s="407"/>
      <c r="AU29" s="407"/>
      <c r="AV29" s="407"/>
      <c r="AW29" s="407"/>
      <c r="AX29" s="409"/>
      <c r="AY29" s="416"/>
      <c r="AZ29" s="417"/>
      <c r="BA29" s="417"/>
      <c r="BB29" s="418"/>
      <c r="BC29" s="410" t="s">
        <v>188</v>
      </c>
      <c r="BD29" s="411"/>
      <c r="BE29" s="411"/>
      <c r="BF29" s="411"/>
      <c r="BG29" s="411"/>
      <c r="BH29" s="411"/>
      <c r="BI29" s="411"/>
      <c r="BJ29" s="411"/>
      <c r="BK29" s="411"/>
      <c r="BL29" s="411"/>
      <c r="BM29" s="412"/>
      <c r="BN29" s="430">
        <v>49546</v>
      </c>
      <c r="BO29" s="431"/>
      <c r="BP29" s="431"/>
      <c r="BQ29" s="431"/>
      <c r="BR29" s="431"/>
      <c r="BS29" s="431"/>
      <c r="BT29" s="431"/>
      <c r="BU29" s="432"/>
      <c r="BV29" s="430">
        <v>96546</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189</v>
      </c>
      <c r="X30" s="483"/>
      <c r="Y30" s="483"/>
      <c r="Z30" s="483"/>
      <c r="AA30" s="483"/>
      <c r="AB30" s="483"/>
      <c r="AC30" s="483"/>
      <c r="AD30" s="483"/>
      <c r="AE30" s="483"/>
      <c r="AF30" s="483"/>
      <c r="AG30" s="484"/>
      <c r="AH30" s="394">
        <v>98.1</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1125402</v>
      </c>
      <c r="BO30" s="434"/>
      <c r="BP30" s="434"/>
      <c r="BQ30" s="434"/>
      <c r="BR30" s="434"/>
      <c r="BS30" s="434"/>
      <c r="BT30" s="434"/>
      <c r="BU30" s="435"/>
      <c r="BV30" s="433">
        <v>935882</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196</v>
      </c>
      <c r="D33" s="393"/>
      <c r="E33" s="392" t="s">
        <v>197</v>
      </c>
      <c r="F33" s="392"/>
      <c r="G33" s="392"/>
      <c r="H33" s="392"/>
      <c r="I33" s="392"/>
      <c r="J33" s="392"/>
      <c r="K33" s="392"/>
      <c r="L33" s="392"/>
      <c r="M33" s="392"/>
      <c r="N33" s="392"/>
      <c r="O33" s="392"/>
      <c r="P33" s="392"/>
      <c r="Q33" s="392"/>
      <c r="R33" s="392"/>
      <c r="S33" s="392"/>
      <c r="T33" s="216"/>
      <c r="U33" s="393" t="s">
        <v>196</v>
      </c>
      <c r="V33" s="393"/>
      <c r="W33" s="392" t="s">
        <v>197</v>
      </c>
      <c r="X33" s="392"/>
      <c r="Y33" s="392"/>
      <c r="Z33" s="392"/>
      <c r="AA33" s="392"/>
      <c r="AB33" s="392"/>
      <c r="AC33" s="392"/>
      <c r="AD33" s="392"/>
      <c r="AE33" s="392"/>
      <c r="AF33" s="392"/>
      <c r="AG33" s="392"/>
      <c r="AH33" s="392"/>
      <c r="AI33" s="392"/>
      <c r="AJ33" s="392"/>
      <c r="AK33" s="392"/>
      <c r="AL33" s="216"/>
      <c r="AM33" s="393" t="s">
        <v>196</v>
      </c>
      <c r="AN33" s="393"/>
      <c r="AO33" s="392" t="s">
        <v>197</v>
      </c>
      <c r="AP33" s="392"/>
      <c r="AQ33" s="392"/>
      <c r="AR33" s="392"/>
      <c r="AS33" s="392"/>
      <c r="AT33" s="392"/>
      <c r="AU33" s="392"/>
      <c r="AV33" s="392"/>
      <c r="AW33" s="392"/>
      <c r="AX33" s="392"/>
      <c r="AY33" s="392"/>
      <c r="AZ33" s="392"/>
      <c r="BA33" s="392"/>
      <c r="BB33" s="392"/>
      <c r="BC33" s="392"/>
      <c r="BD33" s="217"/>
      <c r="BE33" s="392" t="s">
        <v>198</v>
      </c>
      <c r="BF33" s="392"/>
      <c r="BG33" s="392" t="s">
        <v>199</v>
      </c>
      <c r="BH33" s="392"/>
      <c r="BI33" s="392"/>
      <c r="BJ33" s="392"/>
      <c r="BK33" s="392"/>
      <c r="BL33" s="392"/>
      <c r="BM33" s="392"/>
      <c r="BN33" s="392"/>
      <c r="BO33" s="392"/>
      <c r="BP33" s="392"/>
      <c r="BQ33" s="392"/>
      <c r="BR33" s="392"/>
      <c r="BS33" s="392"/>
      <c r="BT33" s="392"/>
      <c r="BU33" s="392"/>
      <c r="BV33" s="217"/>
      <c r="BW33" s="393" t="s">
        <v>198</v>
      </c>
      <c r="BX33" s="393"/>
      <c r="BY33" s="392" t="s">
        <v>200</v>
      </c>
      <c r="BZ33" s="392"/>
      <c r="CA33" s="392"/>
      <c r="CB33" s="392"/>
      <c r="CC33" s="392"/>
      <c r="CD33" s="392"/>
      <c r="CE33" s="392"/>
      <c r="CF33" s="392"/>
      <c r="CG33" s="392"/>
      <c r="CH33" s="392"/>
      <c r="CI33" s="392"/>
      <c r="CJ33" s="392"/>
      <c r="CK33" s="392"/>
      <c r="CL33" s="392"/>
      <c r="CM33" s="392"/>
      <c r="CN33" s="216"/>
      <c r="CO33" s="393" t="s">
        <v>196</v>
      </c>
      <c r="CP33" s="393"/>
      <c r="CQ33" s="392" t="s">
        <v>201</v>
      </c>
      <c r="CR33" s="392"/>
      <c r="CS33" s="392"/>
      <c r="CT33" s="392"/>
      <c r="CU33" s="392"/>
      <c r="CV33" s="392"/>
      <c r="CW33" s="392"/>
      <c r="CX33" s="392"/>
      <c r="CY33" s="392"/>
      <c r="CZ33" s="392"/>
      <c r="DA33" s="392"/>
      <c r="DB33" s="392"/>
      <c r="DC33" s="392"/>
      <c r="DD33" s="392"/>
      <c r="DE33" s="392"/>
      <c r="DF33" s="216"/>
      <c r="DG33" s="391" t="s">
        <v>202</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3</v>
      </c>
      <c r="V34" s="389"/>
      <c r="W34" s="388" t="str">
        <f>IF('各会計、関係団体の財政状況及び健全化判断比率'!B28="","",'各会計、関係団体の財政状況及び健全化判断比率'!B28)</f>
        <v>国民健康保険特別会計（事業勘定）</v>
      </c>
      <c r="X34" s="388"/>
      <c r="Y34" s="388"/>
      <c r="Z34" s="388"/>
      <c r="AA34" s="388"/>
      <c r="AB34" s="388"/>
      <c r="AC34" s="388"/>
      <c r="AD34" s="388"/>
      <c r="AE34" s="388"/>
      <c r="AF34" s="388"/>
      <c r="AG34" s="388"/>
      <c r="AH34" s="388"/>
      <c r="AI34" s="388"/>
      <c r="AJ34" s="388"/>
      <c r="AK34" s="388"/>
      <c r="AL34" s="214"/>
      <c r="AM34" s="389" t="str">
        <f>IF(AO34="","",MAX(C34:D43,U34:V43)+1)</f>
        <v/>
      </c>
      <c r="AN34" s="389"/>
      <c r="AO34" s="388"/>
      <c r="AP34" s="388"/>
      <c r="AQ34" s="388"/>
      <c r="AR34" s="388"/>
      <c r="AS34" s="388"/>
      <c r="AT34" s="388"/>
      <c r="AU34" s="388"/>
      <c r="AV34" s="388"/>
      <c r="AW34" s="388"/>
      <c r="AX34" s="388"/>
      <c r="AY34" s="388"/>
      <c r="AZ34" s="388"/>
      <c r="BA34" s="388"/>
      <c r="BB34" s="388"/>
      <c r="BC34" s="388"/>
      <c r="BD34" s="214"/>
      <c r="BE34" s="389">
        <f>IF(BG34="","",MAX(C34:D43,U34:V43,AM34:AN43)+1)</f>
        <v>8</v>
      </c>
      <c r="BF34" s="389"/>
      <c r="BG34" s="388" t="str">
        <f>IF('各会計、関係団体の財政状況及び健全化判断比率'!B33="","",'各会計、関係団体の財政状況及び健全化判断比率'!B33)</f>
        <v>公共下水道事業特別会計</v>
      </c>
      <c r="BH34" s="388"/>
      <c r="BI34" s="388"/>
      <c r="BJ34" s="388"/>
      <c r="BK34" s="388"/>
      <c r="BL34" s="388"/>
      <c r="BM34" s="388"/>
      <c r="BN34" s="388"/>
      <c r="BO34" s="388"/>
      <c r="BP34" s="388"/>
      <c r="BQ34" s="388"/>
      <c r="BR34" s="388"/>
      <c r="BS34" s="388"/>
      <c r="BT34" s="388"/>
      <c r="BU34" s="388"/>
      <c r="BV34" s="214"/>
      <c r="BW34" s="389">
        <f>IF(BY34="","",MAX(C34:D43,U34:V43,AM34:AN43,BE34:BF43)+1)</f>
        <v>9</v>
      </c>
      <c r="BX34" s="389"/>
      <c r="BY34" s="388" t="str">
        <f>IF('各会計、関係団体の財政状況及び健全化判断比率'!B68="","",'各会計、関係団体の財政状況及び健全化判断比率'!B68)</f>
        <v>茨城県市町村総合事務組合（一般会計）</v>
      </c>
      <c r="BZ34" s="388"/>
      <c r="CA34" s="388"/>
      <c r="CB34" s="388"/>
      <c r="CC34" s="388"/>
      <c r="CD34" s="388"/>
      <c r="CE34" s="388"/>
      <c r="CF34" s="388"/>
      <c r="CG34" s="388"/>
      <c r="CH34" s="388"/>
      <c r="CI34" s="388"/>
      <c r="CJ34" s="388"/>
      <c r="CK34" s="388"/>
      <c r="CL34" s="388"/>
      <c r="CM34" s="388"/>
      <c r="CN34" s="214"/>
      <c r="CO34" s="389" t="str">
        <f>IF(CQ34="","",MAX(C34:D43,U34:V43,AM34:AN43,BE34:BF43,BW34:BX43)+1)</f>
        <v/>
      </c>
      <c r="CP34" s="389"/>
      <c r="CQ34" s="388" t="str">
        <f>IF('各会計、関係団体の財政状況及び健全化判断比率'!BS7="","",'各会計、関係団体の財政状況及び健全化判断比率'!BS7)</f>
        <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霊園事業特別会計</v>
      </c>
      <c r="F35" s="388"/>
      <c r="G35" s="388"/>
      <c r="H35" s="388"/>
      <c r="I35" s="388"/>
      <c r="J35" s="388"/>
      <c r="K35" s="388"/>
      <c r="L35" s="388"/>
      <c r="M35" s="388"/>
      <c r="N35" s="388"/>
      <c r="O35" s="388"/>
      <c r="P35" s="388"/>
      <c r="Q35" s="388"/>
      <c r="R35" s="388"/>
      <c r="S35" s="388"/>
      <c r="T35" s="214"/>
      <c r="U35" s="389">
        <f>IF(W35="","",U34+1)</f>
        <v>4</v>
      </c>
      <c r="V35" s="389"/>
      <c r="W35" s="388" t="str">
        <f>IF('各会計、関係団体の財政状況及び健全化判断比率'!B29="","",'各会計、関係団体の財政状況及び健全化判断比率'!B29)</f>
        <v>国民健康保険特別会計（施設勘定）</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10</v>
      </c>
      <c r="BX35" s="389"/>
      <c r="BY35" s="388" t="str">
        <f>IF('各会計、関係団体の財政状況及び健全化判断比率'!B69="","",'各会計、関係団体の財政状況及び健全化判断比率'!B69)</f>
        <v>茨城県市町村総合事務組合（県民交通災害共済事業特別会計）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5</v>
      </c>
      <c r="V36" s="389"/>
      <c r="W36" s="388" t="str">
        <f>IF('各会計、関係団体の財政状況及び健全化判断比率'!B30="","",'各会計、関係団体の財政状況及び健全化判断比率'!B30)</f>
        <v>介護保険特別会計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11</v>
      </c>
      <c r="BX36" s="389"/>
      <c r="BY36" s="388" t="str">
        <f>IF('各会計、関係団体の財政状況及び健全化判断比率'!B70="","",'各会計、関係団体の財政状況及び健全化判断比率'!B70)</f>
        <v>茨城県租税債権管理機構（一般会計）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6</v>
      </c>
      <c r="V37" s="389"/>
      <c r="W37" s="388" t="str">
        <f>IF('各会計、関係団体の財政状況及び健全化判断比率'!B31="","",'各会計、関係団体の財政状況及び健全化判断比率'!B31)</f>
        <v>介護サービス事業特別会計</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12</v>
      </c>
      <c r="BX37" s="389"/>
      <c r="BY37" s="388" t="str">
        <f>IF('各会計、関係団体の財政状況及び健全化判断比率'!B71="","",'各会計、関係団体の財政状況及び健全化判断比率'!B71)</f>
        <v>茨城県後期高齢者医療広域連合（一般会計）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f t="shared" si="4"/>
        <v>7</v>
      </c>
      <c r="V38" s="389"/>
      <c r="W38" s="388" t="str">
        <f>IF('各会計、関係団体の財政状況及び健全化判断比率'!B32="","",'各会計、関係団体の財政状況及び健全化判断比率'!B32)</f>
        <v>後期高齢者医療特別会計</v>
      </c>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13</v>
      </c>
      <c r="BX38" s="389"/>
      <c r="BY38" s="388" t="str">
        <f>IF('各会計、関係団体の財政状況及び健全化判断比率'!B72="","",'各会計、関係団体の財政状況及び健全化判断比率'!B72)</f>
        <v>茨城県後期高齢者医療広域連合（後期高齢医療特別会計）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14</v>
      </c>
      <c r="BX39" s="389"/>
      <c r="BY39" s="388" t="str">
        <f>IF('各会計、関係団体の財政状況及び健全化判断比率'!B73="","",'各会計、関係団体の財政状況及び健全化判断比率'!B73)</f>
        <v>茨城県南水道企業団（水道事業会計）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15</v>
      </c>
      <c r="BX40" s="389"/>
      <c r="BY40" s="388" t="str">
        <f>IF('各会計、関係団体の財政状況及び健全化判断比率'!B74="","",'各会計、関係団体の財政状況及び健全化判断比率'!B74)</f>
        <v>龍ケ崎地方塵芥処理組合（一般会計）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16</v>
      </c>
      <c r="BX41" s="389"/>
      <c r="BY41" s="388" t="str">
        <f>IF('各会計、関係団体の財政状況及び健全化判断比率'!B75="","",'各会計、関係団体の財政状況及び健全化判断比率'!B75)</f>
        <v>龍ケ崎地方衛生組合（一般会計）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17</v>
      </c>
      <c r="BX42" s="389"/>
      <c r="BY42" s="388" t="str">
        <f>IF('各会計、関係団体の財政状況及び健全化判断比率'!B76="","",'各会計、関係団体の財政状況及び健全化判断比率'!B76)</f>
        <v>稲敷地方広域市町村圏事務組合（一般会計）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f t="shared" si="2"/>
        <v>18</v>
      </c>
      <c r="BX43" s="389"/>
      <c r="BY43" s="388" t="str">
        <f>IF('各会計、関係団体の財政状況及び健全化判断比率'!B77="","",'各会計、関係団体の財政状況及び健全化判断比率'!B77)</f>
        <v>稲敷地方広域市町村圏事務組合（水防事業特別会計）</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xB5LCuOcjA1+9wwEDPu88DOcoNzO8kiu6AT6TOygm31dVxlID4IItBtKtnt2VHvmt+35ZmwgMW/k6d+mj2v4Q==" saltValue="RwuUPzq8+EpskxwNDYm38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12" t="s">
        <v>563</v>
      </c>
      <c r="D34" s="1212"/>
      <c r="E34" s="1213"/>
      <c r="F34" s="32">
        <v>4.5599999999999996</v>
      </c>
      <c r="G34" s="33">
        <v>7.38</v>
      </c>
      <c r="H34" s="33">
        <v>5.94</v>
      </c>
      <c r="I34" s="33">
        <v>6.13</v>
      </c>
      <c r="J34" s="34">
        <v>5.48</v>
      </c>
      <c r="K34" s="22"/>
      <c r="L34" s="22"/>
      <c r="M34" s="22"/>
      <c r="N34" s="22"/>
      <c r="O34" s="22"/>
      <c r="P34" s="22"/>
    </row>
    <row r="35" spans="1:16" ht="39" customHeight="1" x14ac:dyDescent="0.15">
      <c r="A35" s="22"/>
      <c r="B35" s="35"/>
      <c r="C35" s="1206" t="s">
        <v>564</v>
      </c>
      <c r="D35" s="1207"/>
      <c r="E35" s="1208"/>
      <c r="F35" s="36">
        <v>4.54</v>
      </c>
      <c r="G35" s="37">
        <v>1.77</v>
      </c>
      <c r="H35" s="37">
        <v>1.32</v>
      </c>
      <c r="I35" s="37">
        <v>0.45</v>
      </c>
      <c r="J35" s="38">
        <v>1.59</v>
      </c>
      <c r="K35" s="22"/>
      <c r="L35" s="22"/>
      <c r="M35" s="22"/>
      <c r="N35" s="22"/>
      <c r="O35" s="22"/>
      <c r="P35" s="22"/>
    </row>
    <row r="36" spans="1:16" ht="39" customHeight="1" x14ac:dyDescent="0.15">
      <c r="A36" s="22"/>
      <c r="B36" s="35"/>
      <c r="C36" s="1206" t="s">
        <v>565</v>
      </c>
      <c r="D36" s="1207"/>
      <c r="E36" s="1208"/>
      <c r="F36" s="36">
        <v>2.08</v>
      </c>
      <c r="G36" s="37">
        <v>1.39</v>
      </c>
      <c r="H36" s="37">
        <v>1.7</v>
      </c>
      <c r="I36" s="37">
        <v>1.89</v>
      </c>
      <c r="J36" s="38">
        <v>1.0900000000000001</v>
      </c>
      <c r="K36" s="22"/>
      <c r="L36" s="22"/>
      <c r="M36" s="22"/>
      <c r="N36" s="22"/>
      <c r="O36" s="22"/>
      <c r="P36" s="22"/>
    </row>
    <row r="37" spans="1:16" ht="39" customHeight="1" x14ac:dyDescent="0.15">
      <c r="A37" s="22"/>
      <c r="B37" s="35"/>
      <c r="C37" s="1206" t="s">
        <v>566</v>
      </c>
      <c r="D37" s="1207"/>
      <c r="E37" s="1208"/>
      <c r="F37" s="36">
        <v>0.33</v>
      </c>
      <c r="G37" s="37">
        <v>0.49</v>
      </c>
      <c r="H37" s="37">
        <v>0.33</v>
      </c>
      <c r="I37" s="37">
        <v>0.28999999999999998</v>
      </c>
      <c r="J37" s="38">
        <v>0.49</v>
      </c>
      <c r="K37" s="22"/>
      <c r="L37" s="22"/>
      <c r="M37" s="22"/>
      <c r="N37" s="22"/>
      <c r="O37" s="22"/>
      <c r="P37" s="22"/>
    </row>
    <row r="38" spans="1:16" ht="39" customHeight="1" x14ac:dyDescent="0.15">
      <c r="A38" s="22"/>
      <c r="B38" s="35"/>
      <c r="C38" s="1206" t="s">
        <v>567</v>
      </c>
      <c r="D38" s="1207"/>
      <c r="E38" s="1208"/>
      <c r="F38" s="36">
        <v>0.38</v>
      </c>
      <c r="G38" s="37">
        <v>0.34</v>
      </c>
      <c r="H38" s="37">
        <v>0.4</v>
      </c>
      <c r="I38" s="37">
        <v>0.45</v>
      </c>
      <c r="J38" s="38">
        <v>0.24</v>
      </c>
      <c r="K38" s="22"/>
      <c r="L38" s="22"/>
      <c r="M38" s="22"/>
      <c r="N38" s="22"/>
      <c r="O38" s="22"/>
      <c r="P38" s="22"/>
    </row>
    <row r="39" spans="1:16" ht="39" customHeight="1" x14ac:dyDescent="0.15">
      <c r="A39" s="22"/>
      <c r="B39" s="35"/>
      <c r="C39" s="1206" t="s">
        <v>568</v>
      </c>
      <c r="D39" s="1207"/>
      <c r="E39" s="1208"/>
      <c r="F39" s="36">
        <v>0.01</v>
      </c>
      <c r="G39" s="37">
        <v>0.06</v>
      </c>
      <c r="H39" s="37">
        <v>0.04</v>
      </c>
      <c r="I39" s="37">
        <v>0.09</v>
      </c>
      <c r="J39" s="38">
        <v>0.1</v>
      </c>
      <c r="K39" s="22"/>
      <c r="L39" s="22"/>
      <c r="M39" s="22"/>
      <c r="N39" s="22"/>
      <c r="O39" s="22"/>
      <c r="P39" s="22"/>
    </row>
    <row r="40" spans="1:16" ht="39" customHeight="1" x14ac:dyDescent="0.15">
      <c r="A40" s="22"/>
      <c r="B40" s="35"/>
      <c r="C40" s="1206" t="s">
        <v>569</v>
      </c>
      <c r="D40" s="1207"/>
      <c r="E40" s="1208"/>
      <c r="F40" s="36">
        <v>0.09</v>
      </c>
      <c r="G40" s="37">
        <v>0.1</v>
      </c>
      <c r="H40" s="37">
        <v>0.04</v>
      </c>
      <c r="I40" s="37">
        <v>0.04</v>
      </c>
      <c r="J40" s="38">
        <v>0.04</v>
      </c>
      <c r="K40" s="22"/>
      <c r="L40" s="22"/>
      <c r="M40" s="22"/>
      <c r="N40" s="22"/>
      <c r="O40" s="22"/>
      <c r="P40" s="22"/>
    </row>
    <row r="41" spans="1:16" ht="39" customHeight="1" x14ac:dyDescent="0.15">
      <c r="A41" s="22"/>
      <c r="B41" s="35"/>
      <c r="C41" s="1206" t="s">
        <v>570</v>
      </c>
      <c r="D41" s="1207"/>
      <c r="E41" s="1208"/>
      <c r="F41" s="36">
        <v>0.16</v>
      </c>
      <c r="G41" s="37">
        <v>0.16</v>
      </c>
      <c r="H41" s="37">
        <v>0.09</v>
      </c>
      <c r="I41" s="37">
        <v>0.09</v>
      </c>
      <c r="J41" s="38">
        <v>0</v>
      </c>
      <c r="K41" s="22"/>
      <c r="L41" s="22"/>
      <c r="M41" s="22"/>
      <c r="N41" s="22"/>
      <c r="O41" s="22"/>
      <c r="P41" s="22"/>
    </row>
    <row r="42" spans="1:16" ht="39" customHeight="1" x14ac:dyDescent="0.15">
      <c r="A42" s="22"/>
      <c r="B42" s="39"/>
      <c r="C42" s="1206" t="s">
        <v>571</v>
      </c>
      <c r="D42" s="1207"/>
      <c r="E42" s="1208"/>
      <c r="F42" s="36" t="s">
        <v>514</v>
      </c>
      <c r="G42" s="37" t="s">
        <v>514</v>
      </c>
      <c r="H42" s="37" t="s">
        <v>514</v>
      </c>
      <c r="I42" s="37" t="s">
        <v>514</v>
      </c>
      <c r="J42" s="38" t="s">
        <v>514</v>
      </c>
      <c r="K42" s="22"/>
      <c r="L42" s="22"/>
      <c r="M42" s="22"/>
      <c r="N42" s="22"/>
      <c r="O42" s="22"/>
      <c r="P42" s="22"/>
    </row>
    <row r="43" spans="1:16" ht="39" customHeight="1" thickBot="1" x14ac:dyDescent="0.2">
      <c r="A43" s="22"/>
      <c r="B43" s="40"/>
      <c r="C43" s="1209" t="s">
        <v>572</v>
      </c>
      <c r="D43" s="1210"/>
      <c r="E43" s="1211"/>
      <c r="F43" s="41" t="s">
        <v>514</v>
      </c>
      <c r="G43" s="42" t="s">
        <v>514</v>
      </c>
      <c r="H43" s="42" t="s">
        <v>514</v>
      </c>
      <c r="I43" s="42" t="s">
        <v>514</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MGYzlRH3zistYr9qvMFqKOYzuKCuwRKpQXdFURRi1O1LoND99grBfCns8Ep19/H5OePFH5nhCmkd3wPITGOWA==" saltValue="VObcAed/L4ZBZ1ObX6YXP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374</v>
      </c>
      <c r="L45" s="60">
        <v>372</v>
      </c>
      <c r="M45" s="60">
        <v>355</v>
      </c>
      <c r="N45" s="60">
        <v>341</v>
      </c>
      <c r="O45" s="61">
        <v>348</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514</v>
      </c>
      <c r="L46" s="64" t="s">
        <v>514</v>
      </c>
      <c r="M46" s="64" t="s">
        <v>514</v>
      </c>
      <c r="N46" s="64" t="s">
        <v>514</v>
      </c>
      <c r="O46" s="65" t="s">
        <v>514</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514</v>
      </c>
      <c r="L47" s="64" t="s">
        <v>514</v>
      </c>
      <c r="M47" s="64" t="s">
        <v>514</v>
      </c>
      <c r="N47" s="64" t="s">
        <v>514</v>
      </c>
      <c r="O47" s="65" t="s">
        <v>514</v>
      </c>
      <c r="P47" s="48"/>
      <c r="Q47" s="48"/>
      <c r="R47" s="48"/>
      <c r="S47" s="48"/>
      <c r="T47" s="48"/>
      <c r="U47" s="48"/>
    </row>
    <row r="48" spans="1:21" ht="30.75" customHeight="1" x14ac:dyDescent="0.15">
      <c r="A48" s="48"/>
      <c r="B48" s="1234"/>
      <c r="C48" s="1235"/>
      <c r="D48" s="62"/>
      <c r="E48" s="1216" t="s">
        <v>15</v>
      </c>
      <c r="F48" s="1216"/>
      <c r="G48" s="1216"/>
      <c r="H48" s="1216"/>
      <c r="I48" s="1216"/>
      <c r="J48" s="1217"/>
      <c r="K48" s="63">
        <v>36</v>
      </c>
      <c r="L48" s="64">
        <v>26</v>
      </c>
      <c r="M48" s="64">
        <v>16</v>
      </c>
      <c r="N48" s="64">
        <v>31</v>
      </c>
      <c r="O48" s="65">
        <v>29</v>
      </c>
      <c r="P48" s="48"/>
      <c r="Q48" s="48"/>
      <c r="R48" s="48"/>
      <c r="S48" s="48"/>
      <c r="T48" s="48"/>
      <c r="U48" s="48"/>
    </row>
    <row r="49" spans="1:21" ht="30.75" customHeight="1" x14ac:dyDescent="0.15">
      <c r="A49" s="48"/>
      <c r="B49" s="1234"/>
      <c r="C49" s="1235"/>
      <c r="D49" s="62"/>
      <c r="E49" s="1216" t="s">
        <v>16</v>
      </c>
      <c r="F49" s="1216"/>
      <c r="G49" s="1216"/>
      <c r="H49" s="1216"/>
      <c r="I49" s="1216"/>
      <c r="J49" s="1217"/>
      <c r="K49" s="63">
        <v>18</v>
      </c>
      <c r="L49" s="64">
        <v>21</v>
      </c>
      <c r="M49" s="64">
        <v>27</v>
      </c>
      <c r="N49" s="64">
        <v>24</v>
      </c>
      <c r="O49" s="65">
        <v>24</v>
      </c>
      <c r="P49" s="48"/>
      <c r="Q49" s="48"/>
      <c r="R49" s="48"/>
      <c r="S49" s="48"/>
      <c r="T49" s="48"/>
      <c r="U49" s="48"/>
    </row>
    <row r="50" spans="1:21" ht="30.75" customHeight="1" x14ac:dyDescent="0.15">
      <c r="A50" s="48"/>
      <c r="B50" s="1234"/>
      <c r="C50" s="1235"/>
      <c r="D50" s="62"/>
      <c r="E50" s="1216" t="s">
        <v>17</v>
      </c>
      <c r="F50" s="1216"/>
      <c r="G50" s="1216"/>
      <c r="H50" s="1216"/>
      <c r="I50" s="1216"/>
      <c r="J50" s="1217"/>
      <c r="K50" s="63">
        <v>80</v>
      </c>
      <c r="L50" s="64">
        <v>70</v>
      </c>
      <c r="M50" s="64">
        <v>65</v>
      </c>
      <c r="N50" s="64">
        <v>49</v>
      </c>
      <c r="O50" s="65">
        <v>38</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514</v>
      </c>
      <c r="L51" s="64" t="s">
        <v>514</v>
      </c>
      <c r="M51" s="64" t="s">
        <v>514</v>
      </c>
      <c r="N51" s="64" t="s">
        <v>514</v>
      </c>
      <c r="O51" s="65" t="s">
        <v>514</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430</v>
      </c>
      <c r="L52" s="64">
        <v>426</v>
      </c>
      <c r="M52" s="64">
        <v>400</v>
      </c>
      <c r="N52" s="64">
        <v>388</v>
      </c>
      <c r="O52" s="65">
        <v>377</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78</v>
      </c>
      <c r="L53" s="69">
        <v>63</v>
      </c>
      <c r="M53" s="69">
        <v>63</v>
      </c>
      <c r="N53" s="69">
        <v>57</v>
      </c>
      <c r="O53" s="70">
        <v>62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22" t="s">
        <v>25</v>
      </c>
      <c r="C57" s="1223"/>
      <c r="D57" s="1226" t="s">
        <v>26</v>
      </c>
      <c r="E57" s="1227"/>
      <c r="F57" s="1227"/>
      <c r="G57" s="1227"/>
      <c r="H57" s="1227"/>
      <c r="I57" s="1227"/>
      <c r="J57" s="1228"/>
      <c r="K57" s="83"/>
      <c r="L57" s="84"/>
      <c r="M57" s="84"/>
      <c r="N57" s="84"/>
      <c r="O57" s="85"/>
    </row>
    <row r="58" spans="1:21" ht="31.5" customHeight="1" thickBot="1" x14ac:dyDescent="0.2">
      <c r="B58" s="1224"/>
      <c r="C58" s="1225"/>
      <c r="D58" s="1229" t="s">
        <v>27</v>
      </c>
      <c r="E58" s="1230"/>
      <c r="F58" s="1230"/>
      <c r="G58" s="1230"/>
      <c r="H58" s="1230"/>
      <c r="I58" s="1230"/>
      <c r="J58" s="1231"/>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3mU1hXPkxVJe2XtSNoKsmHZoUbSrLCyEtS/yjQMGchT5RtlhqmrNoNyGhldfEM2qJSaMYrYfbGysl+8Axp8syg==" saltValue="awpR1lcW3RNAluc/vMz5l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52" t="s">
        <v>30</v>
      </c>
      <c r="C41" s="1253"/>
      <c r="D41" s="102"/>
      <c r="E41" s="1254" t="s">
        <v>31</v>
      </c>
      <c r="F41" s="1254"/>
      <c r="G41" s="1254"/>
      <c r="H41" s="1255"/>
      <c r="I41" s="103">
        <v>4434</v>
      </c>
      <c r="J41" s="104">
        <v>4605</v>
      </c>
      <c r="K41" s="104">
        <v>4722</v>
      </c>
      <c r="L41" s="104">
        <v>4907</v>
      </c>
      <c r="M41" s="105">
        <v>5220</v>
      </c>
    </row>
    <row r="42" spans="2:13" ht="27.75" customHeight="1" x14ac:dyDescent="0.15">
      <c r="B42" s="1242"/>
      <c r="C42" s="1243"/>
      <c r="D42" s="106"/>
      <c r="E42" s="1246" t="s">
        <v>32</v>
      </c>
      <c r="F42" s="1246"/>
      <c r="G42" s="1246"/>
      <c r="H42" s="1247"/>
      <c r="I42" s="107">
        <v>303</v>
      </c>
      <c r="J42" s="108">
        <v>235</v>
      </c>
      <c r="K42" s="108">
        <v>170</v>
      </c>
      <c r="L42" s="108">
        <v>121</v>
      </c>
      <c r="M42" s="109">
        <v>83</v>
      </c>
    </row>
    <row r="43" spans="2:13" ht="27.75" customHeight="1" x14ac:dyDescent="0.15">
      <c r="B43" s="1242"/>
      <c r="C43" s="1243"/>
      <c r="D43" s="106"/>
      <c r="E43" s="1246" t="s">
        <v>33</v>
      </c>
      <c r="F43" s="1246"/>
      <c r="G43" s="1246"/>
      <c r="H43" s="1247"/>
      <c r="I43" s="107">
        <v>306</v>
      </c>
      <c r="J43" s="108">
        <v>300</v>
      </c>
      <c r="K43" s="108">
        <v>228</v>
      </c>
      <c r="L43" s="108">
        <v>210</v>
      </c>
      <c r="M43" s="109">
        <v>213</v>
      </c>
    </row>
    <row r="44" spans="2:13" ht="27.75" customHeight="1" x14ac:dyDescent="0.15">
      <c r="B44" s="1242"/>
      <c r="C44" s="1243"/>
      <c r="D44" s="106"/>
      <c r="E44" s="1246" t="s">
        <v>34</v>
      </c>
      <c r="F44" s="1246"/>
      <c r="G44" s="1246"/>
      <c r="H44" s="1247"/>
      <c r="I44" s="107">
        <v>183</v>
      </c>
      <c r="J44" s="108">
        <v>168</v>
      </c>
      <c r="K44" s="108">
        <v>150</v>
      </c>
      <c r="L44" s="108">
        <v>195</v>
      </c>
      <c r="M44" s="109">
        <v>298</v>
      </c>
    </row>
    <row r="45" spans="2:13" ht="27.75" customHeight="1" x14ac:dyDescent="0.15">
      <c r="B45" s="1242"/>
      <c r="C45" s="1243"/>
      <c r="D45" s="106"/>
      <c r="E45" s="1246" t="s">
        <v>35</v>
      </c>
      <c r="F45" s="1246"/>
      <c r="G45" s="1246"/>
      <c r="H45" s="1247"/>
      <c r="I45" s="107">
        <v>672</v>
      </c>
      <c r="J45" s="108">
        <v>623</v>
      </c>
      <c r="K45" s="108">
        <v>618</v>
      </c>
      <c r="L45" s="108">
        <v>495</v>
      </c>
      <c r="M45" s="109">
        <v>402</v>
      </c>
    </row>
    <row r="46" spans="2:13" ht="27.75" customHeight="1" x14ac:dyDescent="0.15">
      <c r="B46" s="1242"/>
      <c r="C46" s="1243"/>
      <c r="D46" s="110"/>
      <c r="E46" s="1246" t="s">
        <v>36</v>
      </c>
      <c r="F46" s="1246"/>
      <c r="G46" s="1246"/>
      <c r="H46" s="1247"/>
      <c r="I46" s="107" t="s">
        <v>514</v>
      </c>
      <c r="J46" s="108">
        <v>1</v>
      </c>
      <c r="K46" s="108">
        <v>1</v>
      </c>
      <c r="L46" s="108">
        <v>6</v>
      </c>
      <c r="M46" s="109" t="s">
        <v>514</v>
      </c>
    </row>
    <row r="47" spans="2:13" ht="27.75" customHeight="1" x14ac:dyDescent="0.15">
      <c r="B47" s="1242"/>
      <c r="C47" s="1243"/>
      <c r="D47" s="111"/>
      <c r="E47" s="1256" t="s">
        <v>37</v>
      </c>
      <c r="F47" s="1257"/>
      <c r="G47" s="1257"/>
      <c r="H47" s="1258"/>
      <c r="I47" s="107" t="s">
        <v>514</v>
      </c>
      <c r="J47" s="108" t="s">
        <v>514</v>
      </c>
      <c r="K47" s="108" t="s">
        <v>514</v>
      </c>
      <c r="L47" s="108" t="s">
        <v>514</v>
      </c>
      <c r="M47" s="109" t="s">
        <v>514</v>
      </c>
    </row>
    <row r="48" spans="2:13" ht="27.75" customHeight="1" x14ac:dyDescent="0.15">
      <c r="B48" s="1242"/>
      <c r="C48" s="1243"/>
      <c r="D48" s="106"/>
      <c r="E48" s="1246" t="s">
        <v>38</v>
      </c>
      <c r="F48" s="1246"/>
      <c r="G48" s="1246"/>
      <c r="H48" s="1247"/>
      <c r="I48" s="107" t="s">
        <v>514</v>
      </c>
      <c r="J48" s="108" t="s">
        <v>514</v>
      </c>
      <c r="K48" s="108" t="s">
        <v>514</v>
      </c>
      <c r="L48" s="108" t="s">
        <v>514</v>
      </c>
      <c r="M48" s="109" t="s">
        <v>514</v>
      </c>
    </row>
    <row r="49" spans="2:13" ht="27.75" customHeight="1" x14ac:dyDescent="0.15">
      <c r="B49" s="1244"/>
      <c r="C49" s="1245"/>
      <c r="D49" s="106"/>
      <c r="E49" s="1246" t="s">
        <v>39</v>
      </c>
      <c r="F49" s="1246"/>
      <c r="G49" s="1246"/>
      <c r="H49" s="1247"/>
      <c r="I49" s="107" t="s">
        <v>514</v>
      </c>
      <c r="J49" s="108" t="s">
        <v>514</v>
      </c>
      <c r="K49" s="108" t="s">
        <v>514</v>
      </c>
      <c r="L49" s="108" t="s">
        <v>514</v>
      </c>
      <c r="M49" s="109" t="s">
        <v>514</v>
      </c>
    </row>
    <row r="50" spans="2:13" ht="27.75" customHeight="1" x14ac:dyDescent="0.15">
      <c r="B50" s="1240" t="s">
        <v>40</v>
      </c>
      <c r="C50" s="1241"/>
      <c r="D50" s="112"/>
      <c r="E50" s="1246" t="s">
        <v>41</v>
      </c>
      <c r="F50" s="1246"/>
      <c r="G50" s="1246"/>
      <c r="H50" s="1247"/>
      <c r="I50" s="107">
        <v>2516</v>
      </c>
      <c r="J50" s="108">
        <v>2576</v>
      </c>
      <c r="K50" s="108">
        <v>2725</v>
      </c>
      <c r="L50" s="108">
        <v>2782</v>
      </c>
      <c r="M50" s="109">
        <v>2911</v>
      </c>
    </row>
    <row r="51" spans="2:13" ht="27.75" customHeight="1" x14ac:dyDescent="0.15">
      <c r="B51" s="1242"/>
      <c r="C51" s="1243"/>
      <c r="D51" s="106"/>
      <c r="E51" s="1246" t="s">
        <v>42</v>
      </c>
      <c r="F51" s="1246"/>
      <c r="G51" s="1246"/>
      <c r="H51" s="1247"/>
      <c r="I51" s="107">
        <v>232</v>
      </c>
      <c r="J51" s="108">
        <v>257</v>
      </c>
      <c r="K51" s="108">
        <v>200</v>
      </c>
      <c r="L51" s="108">
        <v>170</v>
      </c>
      <c r="M51" s="109">
        <v>133</v>
      </c>
    </row>
    <row r="52" spans="2:13" ht="27.75" customHeight="1" x14ac:dyDescent="0.15">
      <c r="B52" s="1244"/>
      <c r="C52" s="1245"/>
      <c r="D52" s="106"/>
      <c r="E52" s="1246" t="s">
        <v>43</v>
      </c>
      <c r="F52" s="1246"/>
      <c r="G52" s="1246"/>
      <c r="H52" s="1247"/>
      <c r="I52" s="107">
        <v>4423</v>
      </c>
      <c r="J52" s="108">
        <v>4313</v>
      </c>
      <c r="K52" s="108">
        <v>4337</v>
      </c>
      <c r="L52" s="108">
        <v>4380</v>
      </c>
      <c r="M52" s="109">
        <v>4500</v>
      </c>
    </row>
    <row r="53" spans="2:13" ht="27.75" customHeight="1" thickBot="1" x14ac:dyDescent="0.2">
      <c r="B53" s="1248" t="s">
        <v>44</v>
      </c>
      <c r="C53" s="1249"/>
      <c r="D53" s="113"/>
      <c r="E53" s="1250" t="s">
        <v>45</v>
      </c>
      <c r="F53" s="1250"/>
      <c r="G53" s="1250"/>
      <c r="H53" s="1251"/>
      <c r="I53" s="114">
        <v>-1273</v>
      </c>
      <c r="J53" s="115">
        <v>-1214</v>
      </c>
      <c r="K53" s="115">
        <v>-1374</v>
      </c>
      <c r="L53" s="115">
        <v>-1398</v>
      </c>
      <c r="M53" s="116">
        <v>-1329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a4mLkLSV1vwy6wXwvpOCT1acKVrv0PRoEd8kqVVGDnh3OCgukk83uH4NAJ3m/7teM7jTiyZunKWzaQI13lSgQ==" saltValue="l/VnCxAt0APd9Q6q8Pq9C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267" t="s">
        <v>48</v>
      </c>
      <c r="D55" s="1267"/>
      <c r="E55" s="1268"/>
      <c r="F55" s="128">
        <v>1004</v>
      </c>
      <c r="G55" s="128">
        <v>1078</v>
      </c>
      <c r="H55" s="129">
        <v>1051</v>
      </c>
    </row>
    <row r="56" spans="2:8" ht="52.5" customHeight="1" x14ac:dyDescent="0.15">
      <c r="B56" s="130"/>
      <c r="C56" s="1269" t="s">
        <v>49</v>
      </c>
      <c r="D56" s="1269"/>
      <c r="E56" s="1270"/>
      <c r="F56" s="131">
        <v>144</v>
      </c>
      <c r="G56" s="131">
        <v>97</v>
      </c>
      <c r="H56" s="132">
        <v>50</v>
      </c>
    </row>
    <row r="57" spans="2:8" ht="53.25" customHeight="1" x14ac:dyDescent="0.15">
      <c r="B57" s="130"/>
      <c r="C57" s="1271" t="s">
        <v>50</v>
      </c>
      <c r="D57" s="1271"/>
      <c r="E57" s="1272"/>
      <c r="F57" s="133">
        <v>931</v>
      </c>
      <c r="G57" s="133">
        <v>936</v>
      </c>
      <c r="H57" s="134">
        <v>1125</v>
      </c>
    </row>
    <row r="58" spans="2:8" ht="45.75" customHeight="1" x14ac:dyDescent="0.15">
      <c r="B58" s="135"/>
      <c r="C58" s="1259" t="s">
        <v>600</v>
      </c>
      <c r="D58" s="1260"/>
      <c r="E58" s="1261"/>
      <c r="F58" s="136">
        <v>287</v>
      </c>
      <c r="G58" s="136">
        <v>287</v>
      </c>
      <c r="H58" s="137">
        <v>287</v>
      </c>
    </row>
    <row r="59" spans="2:8" ht="45.75" customHeight="1" x14ac:dyDescent="0.15">
      <c r="B59" s="135"/>
      <c r="C59" s="1259" t="s">
        <v>604</v>
      </c>
      <c r="D59" s="1260"/>
      <c r="E59" s="1261"/>
      <c r="F59" s="136">
        <v>13</v>
      </c>
      <c r="G59" s="136">
        <v>13</v>
      </c>
      <c r="H59" s="137">
        <v>213</v>
      </c>
    </row>
    <row r="60" spans="2:8" ht="45.75" customHeight="1" x14ac:dyDescent="0.15">
      <c r="B60" s="135"/>
      <c r="C60" s="1259" t="s">
        <v>601</v>
      </c>
      <c r="D60" s="1260"/>
      <c r="E60" s="1261"/>
      <c r="F60" s="136">
        <v>212</v>
      </c>
      <c r="G60" s="136">
        <v>212</v>
      </c>
      <c r="H60" s="137">
        <v>212</v>
      </c>
    </row>
    <row r="61" spans="2:8" ht="45.75" customHeight="1" x14ac:dyDescent="0.15">
      <c r="B61" s="135"/>
      <c r="C61" s="1259" t="s">
        <v>602</v>
      </c>
      <c r="D61" s="1260"/>
      <c r="E61" s="1261"/>
      <c r="F61" s="136">
        <v>201</v>
      </c>
      <c r="G61" s="136">
        <v>195</v>
      </c>
      <c r="H61" s="137">
        <v>200</v>
      </c>
    </row>
    <row r="62" spans="2:8" ht="45.75" customHeight="1" thickBot="1" x14ac:dyDescent="0.2">
      <c r="B62" s="138"/>
      <c r="C62" s="1262" t="s">
        <v>603</v>
      </c>
      <c r="D62" s="1263"/>
      <c r="E62" s="1264"/>
      <c r="F62" s="139">
        <v>69</v>
      </c>
      <c r="G62" s="139">
        <v>64</v>
      </c>
      <c r="H62" s="140">
        <v>64</v>
      </c>
    </row>
    <row r="63" spans="2:8" ht="52.5" customHeight="1" thickBot="1" x14ac:dyDescent="0.2">
      <c r="B63" s="141"/>
      <c r="C63" s="1265" t="s">
        <v>51</v>
      </c>
      <c r="D63" s="1265"/>
      <c r="E63" s="1266"/>
      <c r="F63" s="142">
        <v>2078</v>
      </c>
      <c r="G63" s="142">
        <v>2111</v>
      </c>
      <c r="H63" s="143">
        <v>2226</v>
      </c>
    </row>
    <row r="64" spans="2:8" ht="15" customHeight="1" x14ac:dyDescent="0.15"/>
  </sheetData>
  <sheetProtection algorithmName="SHA-512" hashValue="2BHx1ZIOcdTOPnJv3TgjLDmUr81ciDUmuPwKfJBV8RuUa3YFl41CBEwV6NxI42eQI2tvdPDbV7+KjfJEO7+X2g==" saltValue="38C71kvGJLEgQTlT5dU2w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3CEA0-556F-4B76-B5EE-F042A35F57A1}">
  <sheetPr>
    <pageSetUpPr fitToPage="1"/>
  </sheetPr>
  <dimension ref="A1:WZM160"/>
  <sheetViews>
    <sheetView showGridLines="0" topLeftCell="T10" zoomScaleNormal="100" zoomScaleSheetLayoutView="55" workbookViewId="0">
      <selection activeCell="AN72" sqref="AN72:BO72"/>
    </sheetView>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605</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605</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606</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607</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615</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608</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556</v>
      </c>
      <c r="BQ50" s="1307"/>
      <c r="BR50" s="1307"/>
      <c r="BS50" s="1307"/>
      <c r="BT50" s="1307"/>
      <c r="BU50" s="1307"/>
      <c r="BV50" s="1307"/>
      <c r="BW50" s="1307"/>
      <c r="BX50" s="1307" t="s">
        <v>557</v>
      </c>
      <c r="BY50" s="1307"/>
      <c r="BZ50" s="1307"/>
      <c r="CA50" s="1307"/>
      <c r="CB50" s="1307"/>
      <c r="CC50" s="1307"/>
      <c r="CD50" s="1307"/>
      <c r="CE50" s="1307"/>
      <c r="CF50" s="1307" t="s">
        <v>558</v>
      </c>
      <c r="CG50" s="1307"/>
      <c r="CH50" s="1307"/>
      <c r="CI50" s="1307"/>
      <c r="CJ50" s="1307"/>
      <c r="CK50" s="1307"/>
      <c r="CL50" s="1307"/>
      <c r="CM50" s="1307"/>
      <c r="CN50" s="1307" t="s">
        <v>559</v>
      </c>
      <c r="CO50" s="1307"/>
      <c r="CP50" s="1307"/>
      <c r="CQ50" s="1307"/>
      <c r="CR50" s="1307"/>
      <c r="CS50" s="1307"/>
      <c r="CT50" s="1307"/>
      <c r="CU50" s="1307"/>
      <c r="CV50" s="1307" t="s">
        <v>560</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609</v>
      </c>
      <c r="AO51" s="1311"/>
      <c r="AP51" s="1311"/>
      <c r="AQ51" s="1311"/>
      <c r="AR51" s="1311"/>
      <c r="AS51" s="1311"/>
      <c r="AT51" s="1311"/>
      <c r="AU51" s="1311"/>
      <c r="AV51" s="1311"/>
      <c r="AW51" s="1311"/>
      <c r="AX51" s="1311"/>
      <c r="AY51" s="1311"/>
      <c r="AZ51" s="1311"/>
      <c r="BA51" s="1311"/>
      <c r="BB51" s="1311" t="s">
        <v>610</v>
      </c>
      <c r="BC51" s="1311"/>
      <c r="BD51" s="1311"/>
      <c r="BE51" s="1311"/>
      <c r="BF51" s="1311"/>
      <c r="BG51" s="1311"/>
      <c r="BH51" s="1311"/>
      <c r="BI51" s="1311"/>
      <c r="BJ51" s="1311"/>
      <c r="BK51" s="1311"/>
      <c r="BL51" s="1311"/>
      <c r="BM51" s="1311"/>
      <c r="BN51" s="1311"/>
      <c r="BO51" s="1311"/>
      <c r="BP51" s="1312"/>
      <c r="BQ51" s="1312"/>
      <c r="BR51" s="1312"/>
      <c r="BS51" s="1312"/>
      <c r="BT51" s="1312"/>
      <c r="BU51" s="1312"/>
      <c r="BV51" s="1312"/>
      <c r="BW51" s="1312"/>
      <c r="BX51" s="1312"/>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611</v>
      </c>
      <c r="BC53" s="1311"/>
      <c r="BD53" s="1311"/>
      <c r="BE53" s="1311"/>
      <c r="BF53" s="1311"/>
      <c r="BG53" s="1311"/>
      <c r="BH53" s="1311"/>
      <c r="BI53" s="1311"/>
      <c r="BJ53" s="1311"/>
      <c r="BK53" s="1311"/>
      <c r="BL53" s="1311"/>
      <c r="BM53" s="1311"/>
      <c r="BN53" s="1311"/>
      <c r="BO53" s="1311"/>
      <c r="BP53" s="1312">
        <v>50.6</v>
      </c>
      <c r="BQ53" s="1312"/>
      <c r="BR53" s="1312"/>
      <c r="BS53" s="1312"/>
      <c r="BT53" s="1312"/>
      <c r="BU53" s="1312"/>
      <c r="BV53" s="1312"/>
      <c r="BW53" s="1312"/>
      <c r="BX53" s="1312">
        <v>57</v>
      </c>
      <c r="BY53" s="1312"/>
      <c r="BZ53" s="1312"/>
      <c r="CA53" s="1312"/>
      <c r="CB53" s="1312"/>
      <c r="CC53" s="1312"/>
      <c r="CD53" s="1312"/>
      <c r="CE53" s="1312"/>
      <c r="CF53" s="1312">
        <v>58.9</v>
      </c>
      <c r="CG53" s="1312"/>
      <c r="CH53" s="1312"/>
      <c r="CI53" s="1312"/>
      <c r="CJ53" s="1312"/>
      <c r="CK53" s="1312"/>
      <c r="CL53" s="1312"/>
      <c r="CM53" s="1312"/>
      <c r="CN53" s="1312">
        <v>60.7</v>
      </c>
      <c r="CO53" s="1312"/>
      <c r="CP53" s="1312"/>
      <c r="CQ53" s="1312"/>
      <c r="CR53" s="1312"/>
      <c r="CS53" s="1312"/>
      <c r="CT53" s="1312"/>
      <c r="CU53" s="1312"/>
      <c r="CV53" s="1312">
        <v>62.4</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612</v>
      </c>
      <c r="AO55" s="1307"/>
      <c r="AP55" s="1307"/>
      <c r="AQ55" s="1307"/>
      <c r="AR55" s="1307"/>
      <c r="AS55" s="1307"/>
      <c r="AT55" s="1307"/>
      <c r="AU55" s="1307"/>
      <c r="AV55" s="1307"/>
      <c r="AW55" s="1307"/>
      <c r="AX55" s="1307"/>
      <c r="AY55" s="1307"/>
      <c r="AZ55" s="1307"/>
      <c r="BA55" s="1307"/>
      <c r="BB55" s="1311" t="s">
        <v>610</v>
      </c>
      <c r="BC55" s="1311"/>
      <c r="BD55" s="1311"/>
      <c r="BE55" s="1311"/>
      <c r="BF55" s="1311"/>
      <c r="BG55" s="1311"/>
      <c r="BH55" s="1311"/>
      <c r="BI55" s="1311"/>
      <c r="BJ55" s="1311"/>
      <c r="BK55" s="1311"/>
      <c r="BL55" s="1311"/>
      <c r="BM55" s="1311"/>
      <c r="BN55" s="1311"/>
      <c r="BO55" s="1311"/>
      <c r="BP55" s="1312">
        <v>32.9</v>
      </c>
      <c r="BQ55" s="1312"/>
      <c r="BR55" s="1312"/>
      <c r="BS55" s="1312"/>
      <c r="BT55" s="1312"/>
      <c r="BU55" s="1312"/>
      <c r="BV55" s="1312"/>
      <c r="BW55" s="1312"/>
      <c r="BX55" s="1312">
        <v>28.5</v>
      </c>
      <c r="BY55" s="1312"/>
      <c r="BZ55" s="1312"/>
      <c r="CA55" s="1312"/>
      <c r="CB55" s="1312"/>
      <c r="CC55" s="1312"/>
      <c r="CD55" s="1312"/>
      <c r="CE55" s="1312"/>
      <c r="CF55" s="1312">
        <v>20.5</v>
      </c>
      <c r="CG55" s="1312"/>
      <c r="CH55" s="1312"/>
      <c r="CI55" s="1312"/>
      <c r="CJ55" s="1312"/>
      <c r="CK55" s="1312"/>
      <c r="CL55" s="1312"/>
      <c r="CM55" s="1312"/>
      <c r="CN55" s="1312">
        <v>21.4</v>
      </c>
      <c r="CO55" s="1312"/>
      <c r="CP55" s="1312"/>
      <c r="CQ55" s="1312"/>
      <c r="CR55" s="1312"/>
      <c r="CS55" s="1312"/>
      <c r="CT55" s="1312"/>
      <c r="CU55" s="1312"/>
      <c r="CV55" s="1312">
        <v>12.8</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611</v>
      </c>
      <c r="BC57" s="1311"/>
      <c r="BD57" s="1311"/>
      <c r="BE57" s="1311"/>
      <c r="BF57" s="1311"/>
      <c r="BG57" s="1311"/>
      <c r="BH57" s="1311"/>
      <c r="BI57" s="1311"/>
      <c r="BJ57" s="1311"/>
      <c r="BK57" s="1311"/>
      <c r="BL57" s="1311"/>
      <c r="BM57" s="1311"/>
      <c r="BN57" s="1311"/>
      <c r="BO57" s="1311"/>
      <c r="BP57" s="1312">
        <v>57</v>
      </c>
      <c r="BQ57" s="1312"/>
      <c r="BR57" s="1312"/>
      <c r="BS57" s="1312"/>
      <c r="BT57" s="1312"/>
      <c r="BU57" s="1312"/>
      <c r="BV57" s="1312"/>
      <c r="BW57" s="1312"/>
      <c r="BX57" s="1312">
        <v>59.7</v>
      </c>
      <c r="BY57" s="1312"/>
      <c r="BZ57" s="1312"/>
      <c r="CA57" s="1312"/>
      <c r="CB57" s="1312"/>
      <c r="CC57" s="1312"/>
      <c r="CD57" s="1312"/>
      <c r="CE57" s="1312"/>
      <c r="CF57" s="1312">
        <v>60</v>
      </c>
      <c r="CG57" s="1312"/>
      <c r="CH57" s="1312"/>
      <c r="CI57" s="1312"/>
      <c r="CJ57" s="1312"/>
      <c r="CK57" s="1312"/>
      <c r="CL57" s="1312"/>
      <c r="CM57" s="1312"/>
      <c r="CN57" s="1312">
        <v>60.3</v>
      </c>
      <c r="CO57" s="1312"/>
      <c r="CP57" s="1312"/>
      <c r="CQ57" s="1312"/>
      <c r="CR57" s="1312"/>
      <c r="CS57" s="1312"/>
      <c r="CT57" s="1312"/>
      <c r="CU57" s="1312"/>
      <c r="CV57" s="1312">
        <v>61</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613</v>
      </c>
    </row>
    <row r="64" spans="1:109" x14ac:dyDescent="0.15">
      <c r="B64" s="1282"/>
      <c r="G64" s="1289"/>
      <c r="I64" s="1322"/>
      <c r="J64" s="1322"/>
      <c r="K64" s="1322"/>
      <c r="L64" s="1322"/>
      <c r="M64" s="1322"/>
      <c r="N64" s="1323"/>
      <c r="AM64" s="1289"/>
      <c r="AN64" s="1289" t="s">
        <v>607</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616</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7"/>
      <c r="I71" s="1328"/>
      <c r="J71" s="1325"/>
      <c r="K71" s="1325"/>
      <c r="L71" s="1326"/>
      <c r="M71" s="1325"/>
      <c r="N71" s="1326"/>
      <c r="AM71" s="1327"/>
      <c r="AN71" s="1275" t="s">
        <v>608</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556</v>
      </c>
      <c r="BQ72" s="1307"/>
      <c r="BR72" s="1307"/>
      <c r="BS72" s="1307"/>
      <c r="BT72" s="1307"/>
      <c r="BU72" s="1307"/>
      <c r="BV72" s="1307"/>
      <c r="BW72" s="1307"/>
      <c r="BX72" s="1307" t="s">
        <v>557</v>
      </c>
      <c r="BY72" s="1307"/>
      <c r="BZ72" s="1307"/>
      <c r="CA72" s="1307"/>
      <c r="CB72" s="1307"/>
      <c r="CC72" s="1307"/>
      <c r="CD72" s="1307"/>
      <c r="CE72" s="1307"/>
      <c r="CF72" s="1307" t="s">
        <v>558</v>
      </c>
      <c r="CG72" s="1307"/>
      <c r="CH72" s="1307"/>
      <c r="CI72" s="1307"/>
      <c r="CJ72" s="1307"/>
      <c r="CK72" s="1307"/>
      <c r="CL72" s="1307"/>
      <c r="CM72" s="1307"/>
      <c r="CN72" s="1307" t="s">
        <v>559</v>
      </c>
      <c r="CO72" s="1307"/>
      <c r="CP72" s="1307"/>
      <c r="CQ72" s="1307"/>
      <c r="CR72" s="1307"/>
      <c r="CS72" s="1307"/>
      <c r="CT72" s="1307"/>
      <c r="CU72" s="1307"/>
      <c r="CV72" s="1307" t="s">
        <v>560</v>
      </c>
      <c r="CW72" s="1307"/>
      <c r="CX72" s="1307"/>
      <c r="CY72" s="1307"/>
      <c r="CZ72" s="1307"/>
      <c r="DA72" s="1307"/>
      <c r="DB72" s="1307"/>
      <c r="DC72" s="1307"/>
    </row>
    <row r="73" spans="2:107" x14ac:dyDescent="0.15">
      <c r="B73" s="1282"/>
      <c r="G73" s="1308"/>
      <c r="H73" s="1308"/>
      <c r="I73" s="1308"/>
      <c r="J73" s="1308"/>
      <c r="K73" s="1329"/>
      <c r="L73" s="1329"/>
      <c r="M73" s="1329"/>
      <c r="N73" s="1329"/>
      <c r="AM73" s="1300"/>
      <c r="AN73" s="1311" t="s">
        <v>609</v>
      </c>
      <c r="AO73" s="1311"/>
      <c r="AP73" s="1311"/>
      <c r="AQ73" s="1311"/>
      <c r="AR73" s="1311"/>
      <c r="AS73" s="1311"/>
      <c r="AT73" s="1311"/>
      <c r="AU73" s="1311"/>
      <c r="AV73" s="1311"/>
      <c r="AW73" s="1311"/>
      <c r="AX73" s="1311"/>
      <c r="AY73" s="1311"/>
      <c r="AZ73" s="1311"/>
      <c r="BA73" s="1311"/>
      <c r="BB73" s="1311" t="s">
        <v>610</v>
      </c>
      <c r="BC73" s="1311"/>
      <c r="BD73" s="1311"/>
      <c r="BE73" s="1311"/>
      <c r="BF73" s="1311"/>
      <c r="BG73" s="1311"/>
      <c r="BH73" s="1311"/>
      <c r="BI73" s="1311"/>
      <c r="BJ73" s="1311"/>
      <c r="BK73" s="1311"/>
      <c r="BL73" s="1311"/>
      <c r="BM73" s="1311"/>
      <c r="BN73" s="1311"/>
      <c r="BO73" s="1311"/>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x14ac:dyDescent="0.15">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614</v>
      </c>
      <c r="BC75" s="1311"/>
      <c r="BD75" s="1311"/>
      <c r="BE75" s="1311"/>
      <c r="BF75" s="1311"/>
      <c r="BG75" s="1311"/>
      <c r="BH75" s="1311"/>
      <c r="BI75" s="1311"/>
      <c r="BJ75" s="1311"/>
      <c r="BK75" s="1311"/>
      <c r="BL75" s="1311"/>
      <c r="BM75" s="1311"/>
      <c r="BN75" s="1311"/>
      <c r="BO75" s="1311"/>
      <c r="BP75" s="1312">
        <v>2.8</v>
      </c>
      <c r="BQ75" s="1312"/>
      <c r="BR75" s="1312"/>
      <c r="BS75" s="1312"/>
      <c r="BT75" s="1312"/>
      <c r="BU75" s="1312"/>
      <c r="BV75" s="1312"/>
      <c r="BW75" s="1312"/>
      <c r="BX75" s="1312">
        <v>2.2999999999999998</v>
      </c>
      <c r="BY75" s="1312"/>
      <c r="BZ75" s="1312"/>
      <c r="CA75" s="1312"/>
      <c r="CB75" s="1312"/>
      <c r="CC75" s="1312"/>
      <c r="CD75" s="1312"/>
      <c r="CE75" s="1312"/>
      <c r="CF75" s="1312">
        <v>2</v>
      </c>
      <c r="CG75" s="1312"/>
      <c r="CH75" s="1312"/>
      <c r="CI75" s="1312"/>
      <c r="CJ75" s="1312"/>
      <c r="CK75" s="1312"/>
      <c r="CL75" s="1312"/>
      <c r="CM75" s="1312"/>
      <c r="CN75" s="1312">
        <v>1.8</v>
      </c>
      <c r="CO75" s="1312"/>
      <c r="CP75" s="1312"/>
      <c r="CQ75" s="1312"/>
      <c r="CR75" s="1312"/>
      <c r="CS75" s="1312"/>
      <c r="CT75" s="1312"/>
      <c r="CU75" s="1312"/>
      <c r="CV75" s="1312">
        <v>1.8</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29"/>
      <c r="L77" s="1329"/>
      <c r="M77" s="1329"/>
      <c r="N77" s="1329"/>
      <c r="AN77" s="1307" t="s">
        <v>612</v>
      </c>
      <c r="AO77" s="1307"/>
      <c r="AP77" s="1307"/>
      <c r="AQ77" s="1307"/>
      <c r="AR77" s="1307"/>
      <c r="AS77" s="1307"/>
      <c r="AT77" s="1307"/>
      <c r="AU77" s="1307"/>
      <c r="AV77" s="1307"/>
      <c r="AW77" s="1307"/>
      <c r="AX77" s="1307"/>
      <c r="AY77" s="1307"/>
      <c r="AZ77" s="1307"/>
      <c r="BA77" s="1307"/>
      <c r="BB77" s="1311" t="s">
        <v>610</v>
      </c>
      <c r="BC77" s="1311"/>
      <c r="BD77" s="1311"/>
      <c r="BE77" s="1311"/>
      <c r="BF77" s="1311"/>
      <c r="BG77" s="1311"/>
      <c r="BH77" s="1311"/>
      <c r="BI77" s="1311"/>
      <c r="BJ77" s="1311"/>
      <c r="BK77" s="1311"/>
      <c r="BL77" s="1311"/>
      <c r="BM77" s="1311"/>
      <c r="BN77" s="1311"/>
      <c r="BO77" s="1311"/>
      <c r="BP77" s="1312">
        <v>32.9</v>
      </c>
      <c r="BQ77" s="1312"/>
      <c r="BR77" s="1312"/>
      <c r="BS77" s="1312"/>
      <c r="BT77" s="1312"/>
      <c r="BU77" s="1312"/>
      <c r="BV77" s="1312"/>
      <c r="BW77" s="1312"/>
      <c r="BX77" s="1312">
        <v>28.5</v>
      </c>
      <c r="BY77" s="1312"/>
      <c r="BZ77" s="1312"/>
      <c r="CA77" s="1312"/>
      <c r="CB77" s="1312"/>
      <c r="CC77" s="1312"/>
      <c r="CD77" s="1312"/>
      <c r="CE77" s="1312"/>
      <c r="CF77" s="1312">
        <v>20.5</v>
      </c>
      <c r="CG77" s="1312"/>
      <c r="CH77" s="1312"/>
      <c r="CI77" s="1312"/>
      <c r="CJ77" s="1312"/>
      <c r="CK77" s="1312"/>
      <c r="CL77" s="1312"/>
      <c r="CM77" s="1312"/>
      <c r="CN77" s="1312">
        <v>21.4</v>
      </c>
      <c r="CO77" s="1312"/>
      <c r="CP77" s="1312"/>
      <c r="CQ77" s="1312"/>
      <c r="CR77" s="1312"/>
      <c r="CS77" s="1312"/>
      <c r="CT77" s="1312"/>
      <c r="CU77" s="1312"/>
      <c r="CV77" s="1312">
        <v>12.8</v>
      </c>
      <c r="CW77" s="1312"/>
      <c r="CX77" s="1312"/>
      <c r="CY77" s="1312"/>
      <c r="CZ77" s="1312"/>
      <c r="DA77" s="1312"/>
      <c r="DB77" s="1312"/>
      <c r="DC77" s="1312"/>
    </row>
    <row r="78" spans="2:107" x14ac:dyDescent="0.15">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614</v>
      </c>
      <c r="BC79" s="1311"/>
      <c r="BD79" s="1311"/>
      <c r="BE79" s="1311"/>
      <c r="BF79" s="1311"/>
      <c r="BG79" s="1311"/>
      <c r="BH79" s="1311"/>
      <c r="BI79" s="1311"/>
      <c r="BJ79" s="1311"/>
      <c r="BK79" s="1311"/>
      <c r="BL79" s="1311"/>
      <c r="BM79" s="1311"/>
      <c r="BN79" s="1311"/>
      <c r="BO79" s="1311"/>
      <c r="BP79" s="1312">
        <v>8.1999999999999993</v>
      </c>
      <c r="BQ79" s="1312"/>
      <c r="BR79" s="1312"/>
      <c r="BS79" s="1312"/>
      <c r="BT79" s="1312"/>
      <c r="BU79" s="1312"/>
      <c r="BV79" s="1312"/>
      <c r="BW79" s="1312"/>
      <c r="BX79" s="1312">
        <v>8</v>
      </c>
      <c r="BY79" s="1312"/>
      <c r="BZ79" s="1312"/>
      <c r="CA79" s="1312"/>
      <c r="CB79" s="1312"/>
      <c r="CC79" s="1312"/>
      <c r="CD79" s="1312"/>
      <c r="CE79" s="1312"/>
      <c r="CF79" s="1312">
        <v>7.9</v>
      </c>
      <c r="CG79" s="1312"/>
      <c r="CH79" s="1312"/>
      <c r="CI79" s="1312"/>
      <c r="CJ79" s="1312"/>
      <c r="CK79" s="1312"/>
      <c r="CL79" s="1312"/>
      <c r="CM79" s="1312"/>
      <c r="CN79" s="1312">
        <v>7.7</v>
      </c>
      <c r="CO79" s="1312"/>
      <c r="CP79" s="1312"/>
      <c r="CQ79" s="1312"/>
      <c r="CR79" s="1312"/>
      <c r="CS79" s="1312"/>
      <c r="CT79" s="1312"/>
      <c r="CU79" s="1312"/>
      <c r="CV79" s="1312">
        <v>7.3</v>
      </c>
      <c r="CW79" s="1312"/>
      <c r="CX79" s="1312"/>
      <c r="CY79" s="1312"/>
      <c r="CZ79" s="1312"/>
      <c r="DA79" s="1312"/>
      <c r="DB79" s="1312"/>
      <c r="DC79" s="1312"/>
    </row>
    <row r="80" spans="2:107" x14ac:dyDescent="0.15">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2"/>
      <c r="AQ87" s="1332"/>
      <c r="BC87" s="1332"/>
      <c r="BO87" s="1332"/>
      <c r="CA87" s="1332"/>
      <c r="CM87" s="1332"/>
      <c r="CY87" s="1332"/>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b2ObmzvObs/8KK8ywjgfMmOTDuVyBVzl3LVbxHvAT7bxuC8g9SQUpFW62UWdOj20BWBVapOI1j15sQdHM1pM7w==" saltValue="2ZnrOl2EtsWgyoa6gb1Gv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1A247-15BF-4BA1-A49B-FB4CD30A1915}">
  <sheetPr>
    <pageSetUpPr fitToPage="1"/>
  </sheetPr>
  <dimension ref="A1:DR125"/>
  <sheetViews>
    <sheetView showGridLines="0" topLeftCell="A9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503</v>
      </c>
    </row>
  </sheetData>
  <sheetProtection algorithmName="SHA-512" hashValue="0VdsA++XJmsC0zgJ6YxzjBopConBS9RqrwP6CTbgY4FYvUnh9k6buapApiGEoVHGXiKmrQMamMMhjLoB0fZ65w==" saltValue="LPqc8O63grZwV0ccGqVJF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C1CC74-2208-4BCF-8234-B2E4CBA4EEF5}">
  <sheetPr>
    <pageSetUpPr fitToPage="1"/>
  </sheetPr>
  <dimension ref="A1:DR125"/>
  <sheetViews>
    <sheetView showGridLines="0" tabSelected="1" zoomScale="70" zoomScaleNormal="7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503</v>
      </c>
    </row>
  </sheetData>
  <sheetProtection algorithmName="SHA-512" hashValue="xWZk+LOAhDAaExnoMlRqsNf/Osu/bdvAQkrhecmnN2Zjq5aXgKX15h+xeyLKdUP1wcR73l+lCrXa/2J07OnS/Q==" saltValue="0S2MQVKkFMCoUXoPn7jtW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553</v>
      </c>
      <c r="G2" s="157"/>
      <c r="H2" s="158"/>
    </row>
    <row r="3" spans="1:8" x14ac:dyDescent="0.15">
      <c r="A3" s="154" t="s">
        <v>546</v>
      </c>
      <c r="B3" s="159"/>
      <c r="C3" s="160"/>
      <c r="D3" s="161">
        <v>61914</v>
      </c>
      <c r="E3" s="162"/>
      <c r="F3" s="163">
        <v>67293</v>
      </c>
      <c r="G3" s="164"/>
      <c r="H3" s="165"/>
    </row>
    <row r="4" spans="1:8" x14ac:dyDescent="0.15">
      <c r="A4" s="166"/>
      <c r="B4" s="167"/>
      <c r="C4" s="168"/>
      <c r="D4" s="169">
        <v>13131</v>
      </c>
      <c r="E4" s="170"/>
      <c r="F4" s="171">
        <v>35076</v>
      </c>
      <c r="G4" s="172"/>
      <c r="H4" s="173"/>
    </row>
    <row r="5" spans="1:8" x14ac:dyDescent="0.15">
      <c r="A5" s="154" t="s">
        <v>548</v>
      </c>
      <c r="B5" s="159"/>
      <c r="C5" s="160"/>
      <c r="D5" s="161">
        <v>30199</v>
      </c>
      <c r="E5" s="162"/>
      <c r="F5" s="163">
        <v>67343</v>
      </c>
      <c r="G5" s="164"/>
      <c r="H5" s="165"/>
    </row>
    <row r="6" spans="1:8" x14ac:dyDescent="0.15">
      <c r="A6" s="166"/>
      <c r="B6" s="167"/>
      <c r="C6" s="168"/>
      <c r="D6" s="169">
        <v>20539</v>
      </c>
      <c r="E6" s="170"/>
      <c r="F6" s="171">
        <v>32865</v>
      </c>
      <c r="G6" s="172"/>
      <c r="H6" s="173"/>
    </row>
    <row r="7" spans="1:8" x14ac:dyDescent="0.15">
      <c r="A7" s="154" t="s">
        <v>549</v>
      </c>
      <c r="B7" s="159"/>
      <c r="C7" s="160"/>
      <c r="D7" s="161">
        <v>23042</v>
      </c>
      <c r="E7" s="162"/>
      <c r="F7" s="163">
        <v>73475</v>
      </c>
      <c r="G7" s="164"/>
      <c r="H7" s="165"/>
    </row>
    <row r="8" spans="1:8" x14ac:dyDescent="0.15">
      <c r="A8" s="166"/>
      <c r="B8" s="167"/>
      <c r="C8" s="168"/>
      <c r="D8" s="169">
        <v>15804</v>
      </c>
      <c r="E8" s="170"/>
      <c r="F8" s="171">
        <v>43072</v>
      </c>
      <c r="G8" s="172"/>
      <c r="H8" s="173"/>
    </row>
    <row r="9" spans="1:8" x14ac:dyDescent="0.15">
      <c r="A9" s="154" t="s">
        <v>550</v>
      </c>
      <c r="B9" s="159"/>
      <c r="C9" s="160"/>
      <c r="D9" s="161">
        <v>26482</v>
      </c>
      <c r="E9" s="162"/>
      <c r="F9" s="163">
        <v>87464</v>
      </c>
      <c r="G9" s="164"/>
      <c r="H9" s="165"/>
    </row>
    <row r="10" spans="1:8" x14ac:dyDescent="0.15">
      <c r="A10" s="166"/>
      <c r="B10" s="167"/>
      <c r="C10" s="168"/>
      <c r="D10" s="169">
        <v>19366</v>
      </c>
      <c r="E10" s="170"/>
      <c r="F10" s="171">
        <v>47479</v>
      </c>
      <c r="G10" s="172"/>
      <c r="H10" s="173"/>
    </row>
    <row r="11" spans="1:8" x14ac:dyDescent="0.15">
      <c r="A11" s="154" t="s">
        <v>551</v>
      </c>
      <c r="B11" s="159"/>
      <c r="C11" s="160"/>
      <c r="D11" s="161">
        <v>41488</v>
      </c>
      <c r="E11" s="162"/>
      <c r="F11" s="163">
        <v>96248</v>
      </c>
      <c r="G11" s="164"/>
      <c r="H11" s="165"/>
    </row>
    <row r="12" spans="1:8" x14ac:dyDescent="0.15">
      <c r="A12" s="166"/>
      <c r="B12" s="167"/>
      <c r="C12" s="174"/>
      <c r="D12" s="169">
        <v>32917</v>
      </c>
      <c r="E12" s="170"/>
      <c r="F12" s="171">
        <v>55768</v>
      </c>
      <c r="G12" s="172"/>
      <c r="H12" s="173"/>
    </row>
    <row r="13" spans="1:8" x14ac:dyDescent="0.15">
      <c r="A13" s="154"/>
      <c r="B13" s="159"/>
      <c r="C13" s="175"/>
      <c r="D13" s="176">
        <v>36625</v>
      </c>
      <c r="E13" s="177"/>
      <c r="F13" s="178">
        <v>78365</v>
      </c>
      <c r="G13" s="179"/>
      <c r="H13" s="165"/>
    </row>
    <row r="14" spans="1:8" x14ac:dyDescent="0.15">
      <c r="A14" s="166"/>
      <c r="B14" s="167"/>
      <c r="C14" s="168"/>
      <c r="D14" s="169">
        <v>20351</v>
      </c>
      <c r="E14" s="170"/>
      <c r="F14" s="171">
        <v>42852</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4.7300000000000004</v>
      </c>
      <c r="C19" s="180">
        <f>ROUND(VALUE(SUBSTITUTE(実質収支比率等に係る経年分析!G$48,"▲","-")),2)</f>
        <v>7.54</v>
      </c>
      <c r="D19" s="180">
        <f>ROUND(VALUE(SUBSTITUTE(実質収支比率等に係る経年分析!H$48,"▲","-")),2)</f>
        <v>6.05</v>
      </c>
      <c r="E19" s="180">
        <f>ROUND(VALUE(SUBSTITUTE(実質収支比率等に係る経年分析!I$48,"▲","-")),2)</f>
        <v>6.23</v>
      </c>
      <c r="F19" s="180">
        <f>ROUND(VALUE(SUBSTITUTE(実質収支比率等に係る経年分析!J$48,"▲","-")),2)</f>
        <v>5.49</v>
      </c>
    </row>
    <row r="20" spans="1:11" x14ac:dyDescent="0.15">
      <c r="A20" s="180" t="s">
        <v>55</v>
      </c>
      <c r="B20" s="180">
        <f>ROUND(VALUE(SUBSTITUTE(実質収支比率等に係る経年分析!F$47,"▲","-")),2)</f>
        <v>24.85</v>
      </c>
      <c r="C20" s="180">
        <f>ROUND(VALUE(SUBSTITUTE(実質収支比率等に係る経年分析!G$47,"▲","-")),2)</f>
        <v>26.54</v>
      </c>
      <c r="D20" s="180">
        <f>ROUND(VALUE(SUBSTITUTE(実質収支比率等に係る経年分析!H$47,"▲","-")),2)</f>
        <v>27.49</v>
      </c>
      <c r="E20" s="180">
        <f>ROUND(VALUE(SUBSTITUTE(実質収支比率等に係る経年分析!I$47,"▲","-")),2)</f>
        <v>29.43</v>
      </c>
      <c r="F20" s="180">
        <f>ROUND(VALUE(SUBSTITUTE(実質収支比率等に係る経年分析!J$47,"▲","-")),2)</f>
        <v>27.4</v>
      </c>
    </row>
    <row r="21" spans="1:11" x14ac:dyDescent="0.15">
      <c r="A21" s="180" t="s">
        <v>56</v>
      </c>
      <c r="B21" s="180">
        <f>IF(ISNUMBER(VALUE(SUBSTITUTE(実質収支比率等に係る経年分析!F$49,"▲","-"))),ROUND(VALUE(SUBSTITUTE(実質収支比率等に係る経年分析!F$49,"▲","-")),2),NA())</f>
        <v>0.97</v>
      </c>
      <c r="C21" s="180">
        <f>IF(ISNUMBER(VALUE(SUBSTITUTE(実質収支比率等に係る経年分析!G$49,"▲","-"))),ROUND(VALUE(SUBSTITUTE(実質収支比率等に係る経年分析!G$49,"▲","-")),2),NA())</f>
        <v>4.3</v>
      </c>
      <c r="D21" s="180">
        <f>IF(ISNUMBER(VALUE(SUBSTITUTE(実質収支比率等に係る経年分析!H$49,"▲","-"))),ROUND(VALUE(SUBSTITUTE(実質収支比率等に係る経年分析!H$49,"▲","-")),2),NA())</f>
        <v>-0.51</v>
      </c>
      <c r="E21" s="180">
        <f>IF(ISNUMBER(VALUE(SUBSTITUTE(実質収支比率等に係る経年分析!I$49,"▲","-"))),ROUND(VALUE(SUBSTITUTE(実質収支比率等に係る経年分析!I$49,"▲","-")),2),NA())</f>
        <v>2.2400000000000002</v>
      </c>
      <c r="F21" s="180">
        <f>IF(ISNUMBER(VALUE(SUBSTITUTE(実質収支比率等に係る経年分析!J$49,"▲","-"))),ROUND(VALUE(SUBSTITUTE(実質収支比率等に係る経年分析!J$49,"▲","-")),2),NA())</f>
        <v>-1.17</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霊園事業特別会計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0.16</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0.16</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0.09</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0.09</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介護サービス事業特別会計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0.09</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v>
      </c>
    </row>
    <row r="32" spans="1:11" x14ac:dyDescent="0.15">
      <c r="A32" s="181" t="str">
        <f>IF(連結実質赤字比率に係る赤字・黒字の構成分析!C$38="",NA(),連結実質赤字比率に係る赤字・黒字の構成分析!C$38)</f>
        <v>国民健康保険特別会計（施設勘定）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0.24</v>
      </c>
    </row>
    <row r="33" spans="1:16" x14ac:dyDescent="0.15">
      <c r="A33" s="181" t="str">
        <f>IF(連結実質赤字比率に係る赤字・黒字の構成分析!C$37="",NA(),連結実質赤字比率に係る赤字・黒字の構成分析!C$37)</f>
        <v>公共下水道事業特別会計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0.28999999999999998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0.49</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2.08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1.39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1.89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1.0900000000000001</v>
      </c>
    </row>
    <row r="35" spans="1:16" x14ac:dyDescent="0.15">
      <c r="A35" s="181" t="str">
        <f>IF(連結実質赤字比率に係る赤字・黒字の構成分析!C$35="",NA(),連結実質赤字比率に係る赤字・黒字の構成分析!C$35)</f>
        <v>国民健康保険特別会計（事業勘定）</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4.54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1.77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1.32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0.45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1.59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4.5599999999999996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7.38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5.94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6.13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5.48</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430</v>
      </c>
      <c r="E42" s="182"/>
      <c r="F42" s="182"/>
      <c r="G42" s="182">
        <f>'実質公債費比率（分子）の構造'!L$52</f>
        <v>426</v>
      </c>
      <c r="H42" s="182"/>
      <c r="I42" s="182"/>
      <c r="J42" s="182">
        <f>'実質公債費比率（分子）の構造'!M$52</f>
        <v>400</v>
      </c>
      <c r="K42" s="182"/>
      <c r="L42" s="182"/>
      <c r="M42" s="182">
        <f>'実質公債費比率（分子）の構造'!N$52</f>
        <v>388</v>
      </c>
      <c r="N42" s="182"/>
      <c r="O42" s="182"/>
      <c r="P42" s="182">
        <f>'実質公債費比率（分子）の構造'!O$52</f>
        <v>377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80</v>
      </c>
      <c r="C44" s="182"/>
      <c r="D44" s="182"/>
      <c r="E44" s="182">
        <f>'実質公債費比率（分子）の構造'!L$50</f>
        <v>70</v>
      </c>
      <c r="F44" s="182"/>
      <c r="G44" s="182"/>
      <c r="H44" s="182">
        <f>'実質公債費比率（分子）の構造'!M$50</f>
        <v>65</v>
      </c>
      <c r="I44" s="182"/>
      <c r="J44" s="182"/>
      <c r="K44" s="182">
        <f>'実質公債費比率（分子）の構造'!N$50</f>
        <v>49</v>
      </c>
      <c r="L44" s="182"/>
      <c r="M44" s="182"/>
      <c r="N44" s="182">
        <f>'実質公債費比率（分子）の構造'!O$50</f>
        <v>38</v>
      </c>
      <c r="O44" s="182"/>
      <c r="P44" s="182"/>
    </row>
    <row r="45" spans="1:16" x14ac:dyDescent="0.15">
      <c r="A45" s="182" t="s">
        <v>66</v>
      </c>
      <c r="B45" s="182">
        <f>'実質公債費比率（分子）の構造'!K$49</f>
        <v>18</v>
      </c>
      <c r="C45" s="182"/>
      <c r="D45" s="182"/>
      <c r="E45" s="182">
        <f>'実質公債費比率（分子）の構造'!L$49</f>
        <v>21</v>
      </c>
      <c r="F45" s="182"/>
      <c r="G45" s="182"/>
      <c r="H45" s="182">
        <f>'実質公債費比率（分子）の構造'!M$49</f>
        <v>27</v>
      </c>
      <c r="I45" s="182"/>
      <c r="J45" s="182"/>
      <c r="K45" s="182">
        <f>'実質公債費比率（分子）の構造'!N$49</f>
        <v>24</v>
      </c>
      <c r="L45" s="182"/>
      <c r="M45" s="182"/>
      <c r="N45" s="182">
        <f>'実質公債費比率（分子）の構造'!O$49</f>
        <v>24</v>
      </c>
      <c r="O45" s="182"/>
      <c r="P45" s="182"/>
    </row>
    <row r="46" spans="1:16" x14ac:dyDescent="0.15">
      <c r="A46" s="182" t="s">
        <v>67</v>
      </c>
      <c r="B46" s="182">
        <f>'実質公債費比率（分子）の構造'!K$48</f>
        <v>36</v>
      </c>
      <c r="C46" s="182"/>
      <c r="D46" s="182"/>
      <c r="E46" s="182">
        <f>'実質公債費比率（分子）の構造'!L$48</f>
        <v>26</v>
      </c>
      <c r="F46" s="182"/>
      <c r="G46" s="182"/>
      <c r="H46" s="182">
        <f>'実質公債費比率（分子）の構造'!M$48</f>
        <v>16</v>
      </c>
      <c r="I46" s="182"/>
      <c r="J46" s="182"/>
      <c r="K46" s="182">
        <f>'実質公債費比率（分子）の構造'!N$48</f>
        <v>31</v>
      </c>
      <c r="L46" s="182"/>
      <c r="M46" s="182"/>
      <c r="N46" s="182">
        <f>'実質公債費比率（分子）の構造'!O$48</f>
        <v>29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374</v>
      </c>
      <c r="C49" s="182"/>
      <c r="D49" s="182"/>
      <c r="E49" s="182">
        <f>'実質公債費比率（分子）の構造'!L$45</f>
        <v>372</v>
      </c>
      <c r="F49" s="182"/>
      <c r="G49" s="182"/>
      <c r="H49" s="182">
        <f>'実質公債費比率（分子）の構造'!M$45</f>
        <v>355</v>
      </c>
      <c r="I49" s="182"/>
      <c r="J49" s="182"/>
      <c r="K49" s="182">
        <f>'実質公債費比率（分子）の構造'!N$45</f>
        <v>341</v>
      </c>
      <c r="L49" s="182"/>
      <c r="M49" s="182"/>
      <c r="N49" s="182">
        <f>'実質公債費比率（分子）の構造'!O$45</f>
        <v>348</v>
      </c>
      <c r="O49" s="182"/>
      <c r="P49" s="182"/>
    </row>
    <row r="50" spans="1:16" x14ac:dyDescent="0.15">
      <c r="A50" s="182" t="s">
        <v>71</v>
      </c>
      <c r="B50" s="182" t="e">
        <f>NA()</f>
        <v>#N/A</v>
      </c>
      <c r="C50" s="182">
        <f>IF(ISNUMBER('実質公債費比率（分子）の構造'!K$53),'実質公債費比率（分子）の構造'!K$53,NA())</f>
        <v>78</v>
      </c>
      <c r="D50" s="182" t="e">
        <f>NA()</f>
        <v>#N/A</v>
      </c>
      <c r="E50" s="182" t="e">
        <f>NA()</f>
        <v>#N/A</v>
      </c>
      <c r="F50" s="182">
        <f>IF(ISNUMBER('実質公債費比率（分子）の構造'!L$53),'実質公債費比率（分子）の構造'!L$53,NA())</f>
        <v>63</v>
      </c>
      <c r="G50" s="182" t="e">
        <f>NA()</f>
        <v>#N/A</v>
      </c>
      <c r="H50" s="182" t="e">
        <f>NA()</f>
        <v>#N/A</v>
      </c>
      <c r="I50" s="182">
        <f>IF(ISNUMBER('実質公債費比率（分子）の構造'!M$53),'実質公債費比率（分子）の構造'!M$53,NA())</f>
        <v>63</v>
      </c>
      <c r="J50" s="182" t="e">
        <f>NA()</f>
        <v>#N/A</v>
      </c>
      <c r="K50" s="182" t="e">
        <f>NA()</f>
        <v>#N/A</v>
      </c>
      <c r="L50" s="182">
        <f>IF(ISNUMBER('実質公債費比率（分子）の構造'!N$53),'実質公債費比率（分子）の構造'!N$53,NA())</f>
        <v>57</v>
      </c>
      <c r="M50" s="182" t="e">
        <f>NA()</f>
        <v>#N/A</v>
      </c>
      <c r="N50" s="182" t="e">
        <f>NA()</f>
        <v>#N/A</v>
      </c>
      <c r="O50" s="182">
        <f>IF(ISNUMBER('実質公債費比率（分子）の構造'!O$53),'実質公債費比率（分子）の構造'!O$53,NA())</f>
        <v>62</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4423</v>
      </c>
      <c r="E56" s="181"/>
      <c r="F56" s="181"/>
      <c r="G56" s="181">
        <f>'将来負担比率（分子）の構造'!J$52</f>
        <v>4313</v>
      </c>
      <c r="H56" s="181"/>
      <c r="I56" s="181"/>
      <c r="J56" s="181">
        <f>'将来負担比率（分子）の構造'!K$52</f>
        <v>4337</v>
      </c>
      <c r="K56" s="181"/>
      <c r="L56" s="181"/>
      <c r="M56" s="181">
        <f>'将来負担比率（分子）の構造'!L$52</f>
        <v>4380</v>
      </c>
      <c r="N56" s="181"/>
      <c r="O56" s="181"/>
      <c r="P56" s="181">
        <f>'将来負担比率（分子）の構造'!M$52</f>
        <v>4500</v>
      </c>
    </row>
    <row r="57" spans="1:16" x14ac:dyDescent="0.15">
      <c r="A57" s="181" t="s">
        <v>42</v>
      </c>
      <c r="B57" s="181"/>
      <c r="C57" s="181"/>
      <c r="D57" s="181">
        <f>'将来負担比率（分子）の構造'!I$51</f>
        <v>232</v>
      </c>
      <c r="E57" s="181"/>
      <c r="F57" s="181"/>
      <c r="G57" s="181">
        <f>'将来負担比率（分子）の構造'!J$51</f>
        <v>257</v>
      </c>
      <c r="H57" s="181"/>
      <c r="I57" s="181"/>
      <c r="J57" s="181">
        <f>'将来負担比率（分子）の構造'!K$51</f>
        <v>200</v>
      </c>
      <c r="K57" s="181"/>
      <c r="L57" s="181"/>
      <c r="M57" s="181">
        <f>'将来負担比率（分子）の構造'!L$51</f>
        <v>170</v>
      </c>
      <c r="N57" s="181"/>
      <c r="O57" s="181"/>
      <c r="P57" s="181">
        <f>'将来負担比率（分子）の構造'!M$51</f>
        <v>133</v>
      </c>
    </row>
    <row r="58" spans="1:16" x14ac:dyDescent="0.15">
      <c r="A58" s="181" t="s">
        <v>41</v>
      </c>
      <c r="B58" s="181"/>
      <c r="C58" s="181"/>
      <c r="D58" s="181">
        <f>'将来負担比率（分子）の構造'!I$50</f>
        <v>2516</v>
      </c>
      <c r="E58" s="181"/>
      <c r="F58" s="181"/>
      <c r="G58" s="181">
        <f>'将来負担比率（分子）の構造'!J$50</f>
        <v>2576</v>
      </c>
      <c r="H58" s="181"/>
      <c r="I58" s="181"/>
      <c r="J58" s="181">
        <f>'将来負担比率（分子）の構造'!K$50</f>
        <v>2725</v>
      </c>
      <c r="K58" s="181"/>
      <c r="L58" s="181"/>
      <c r="M58" s="181">
        <f>'将来負担比率（分子）の構造'!L$50</f>
        <v>2782</v>
      </c>
      <c r="N58" s="181"/>
      <c r="O58" s="181"/>
      <c r="P58" s="181">
        <f>'将来負担比率（分子）の構造'!M$50</f>
        <v>2911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f>'将来負担比率（分子）の構造'!J$46</f>
        <v>1</v>
      </c>
      <c r="F61" s="181"/>
      <c r="G61" s="181"/>
      <c r="H61" s="181">
        <f>'将来負担比率（分子）の構造'!K$46</f>
        <v>1</v>
      </c>
      <c r="I61" s="181"/>
      <c r="J61" s="181"/>
      <c r="K61" s="181">
        <f>'将来負担比率（分子）の構造'!L$46</f>
        <v>6</v>
      </c>
      <c r="L61" s="181"/>
      <c r="M61" s="181"/>
      <c r="N61" s="181" t="str">
        <f>'将来負担比率（分子）の構造'!M$46</f>
        <v>-</v>
      </c>
      <c r="O61" s="181"/>
      <c r="P61" s="181"/>
    </row>
    <row r="62" spans="1:16" x14ac:dyDescent="0.15">
      <c r="A62" s="181" t="s">
        <v>35</v>
      </c>
      <c r="B62" s="181">
        <f>'将来負担比率（分子）の構造'!I$45</f>
        <v>672</v>
      </c>
      <c r="C62" s="181"/>
      <c r="D62" s="181"/>
      <c r="E62" s="181">
        <f>'将来負担比率（分子）の構造'!J$45</f>
        <v>623</v>
      </c>
      <c r="F62" s="181"/>
      <c r="G62" s="181"/>
      <c r="H62" s="181">
        <f>'将来負担比率（分子）の構造'!K$45</f>
        <v>618</v>
      </c>
      <c r="I62" s="181"/>
      <c r="J62" s="181"/>
      <c r="K62" s="181">
        <f>'将来負担比率（分子）の構造'!L$45</f>
        <v>495</v>
      </c>
      <c r="L62" s="181"/>
      <c r="M62" s="181"/>
      <c r="N62" s="181">
        <f>'将来負担比率（分子）の構造'!M$45</f>
        <v>402</v>
      </c>
      <c r="O62" s="181"/>
      <c r="P62" s="181"/>
    </row>
    <row r="63" spans="1:16" x14ac:dyDescent="0.15">
      <c r="A63" s="181" t="s">
        <v>34</v>
      </c>
      <c r="B63" s="181">
        <f>'将来負担比率（分子）の構造'!I$44</f>
        <v>183</v>
      </c>
      <c r="C63" s="181"/>
      <c r="D63" s="181"/>
      <c r="E63" s="181">
        <f>'将来負担比率（分子）の構造'!J$44</f>
        <v>168</v>
      </c>
      <c r="F63" s="181"/>
      <c r="G63" s="181"/>
      <c r="H63" s="181">
        <f>'将来負担比率（分子）の構造'!K$44</f>
        <v>150</v>
      </c>
      <c r="I63" s="181"/>
      <c r="J63" s="181"/>
      <c r="K63" s="181">
        <f>'将来負担比率（分子）の構造'!L$44</f>
        <v>195</v>
      </c>
      <c r="L63" s="181"/>
      <c r="M63" s="181"/>
      <c r="N63" s="181">
        <f>'将来負担比率（分子）の構造'!M$44</f>
        <v>298</v>
      </c>
      <c r="O63" s="181"/>
      <c r="P63" s="181"/>
    </row>
    <row r="64" spans="1:16" x14ac:dyDescent="0.15">
      <c r="A64" s="181" t="s">
        <v>33</v>
      </c>
      <c r="B64" s="181">
        <f>'将来負担比率（分子）の構造'!I$43</f>
        <v>306</v>
      </c>
      <c r="C64" s="181"/>
      <c r="D64" s="181"/>
      <c r="E64" s="181">
        <f>'将来負担比率（分子）の構造'!J$43</f>
        <v>300</v>
      </c>
      <c r="F64" s="181"/>
      <c r="G64" s="181"/>
      <c r="H64" s="181">
        <f>'将来負担比率（分子）の構造'!K$43</f>
        <v>228</v>
      </c>
      <c r="I64" s="181"/>
      <c r="J64" s="181"/>
      <c r="K64" s="181">
        <f>'将来負担比率（分子）の構造'!L$43</f>
        <v>210</v>
      </c>
      <c r="L64" s="181"/>
      <c r="M64" s="181"/>
      <c r="N64" s="181">
        <f>'将来負担比率（分子）の構造'!M$43</f>
        <v>213</v>
      </c>
      <c r="O64" s="181"/>
      <c r="P64" s="181"/>
    </row>
    <row r="65" spans="1:16" x14ac:dyDescent="0.15">
      <c r="A65" s="181" t="s">
        <v>32</v>
      </c>
      <c r="B65" s="181">
        <f>'将来負担比率（分子）の構造'!I$42</f>
        <v>303</v>
      </c>
      <c r="C65" s="181"/>
      <c r="D65" s="181"/>
      <c r="E65" s="181">
        <f>'将来負担比率（分子）の構造'!J$42</f>
        <v>235</v>
      </c>
      <c r="F65" s="181"/>
      <c r="G65" s="181"/>
      <c r="H65" s="181">
        <f>'将来負担比率（分子）の構造'!K$42</f>
        <v>170</v>
      </c>
      <c r="I65" s="181"/>
      <c r="J65" s="181"/>
      <c r="K65" s="181">
        <f>'将来負担比率（分子）の構造'!L$42</f>
        <v>121</v>
      </c>
      <c r="L65" s="181"/>
      <c r="M65" s="181"/>
      <c r="N65" s="181">
        <f>'将来負担比率（分子）の構造'!M$42</f>
        <v>83</v>
      </c>
      <c r="O65" s="181"/>
      <c r="P65" s="181"/>
    </row>
    <row r="66" spans="1:16" x14ac:dyDescent="0.15">
      <c r="A66" s="181" t="s">
        <v>31</v>
      </c>
      <c r="B66" s="181">
        <f>'将来負担比率（分子）の構造'!I$41</f>
        <v>4434</v>
      </c>
      <c r="C66" s="181"/>
      <c r="D66" s="181"/>
      <c r="E66" s="181">
        <f>'将来負担比率（分子）の構造'!J$41</f>
        <v>4605</v>
      </c>
      <c r="F66" s="181"/>
      <c r="G66" s="181"/>
      <c r="H66" s="181">
        <f>'将来負担比率（分子）の構造'!K$41</f>
        <v>4722</v>
      </c>
      <c r="I66" s="181"/>
      <c r="J66" s="181"/>
      <c r="K66" s="181">
        <f>'将来負担比率（分子）の構造'!L$41</f>
        <v>4907</v>
      </c>
      <c r="L66" s="181"/>
      <c r="M66" s="181"/>
      <c r="N66" s="181">
        <f>'将来負担比率（分子）の構造'!M$41</f>
        <v>5220</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1004</v>
      </c>
      <c r="C72" s="185">
        <f>基金残高に係る経年分析!G55</f>
        <v>1078</v>
      </c>
      <c r="D72" s="185">
        <f>基金残高に係る経年分析!H55</f>
        <v>1051</v>
      </c>
    </row>
    <row r="73" spans="1:16" x14ac:dyDescent="0.15">
      <c r="A73" s="184" t="s">
        <v>78</v>
      </c>
      <c r="B73" s="185">
        <f>基金残高に係る経年分析!F56</f>
        <v>144</v>
      </c>
      <c r="C73" s="185">
        <f>基金残高に係る経年分析!G56</f>
        <v>97</v>
      </c>
      <c r="D73" s="185">
        <f>基金残高に係る経年分析!H56</f>
        <v>50</v>
      </c>
    </row>
    <row r="74" spans="1:16" x14ac:dyDescent="0.15">
      <c r="A74" s="184" t="s">
        <v>79</v>
      </c>
      <c r="B74" s="185">
        <f>基金残高に係る経年分析!F57</f>
        <v>931</v>
      </c>
      <c r="C74" s="185">
        <f>基金残高に係る経年分析!G57</f>
        <v>936</v>
      </c>
      <c r="D74" s="185">
        <f>基金残高に係る経年分析!H57</f>
        <v>1125</v>
      </c>
    </row>
  </sheetData>
  <sheetProtection algorithmName="SHA-512" hashValue="LKYtflfPR4o0fgbA7MGcaUWd7eQ9FhbduJZaW7jQy0KT6Hv8rvUt8oaJzNckOf58AcKFXUrgpnYdRj/89rf48Q==" saltValue="bPZwNHxYZi+cPRjQNXR24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75" zoomScaleNormal="7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211</v>
      </c>
      <c r="DI1" s="762"/>
      <c r="DJ1" s="762"/>
      <c r="DK1" s="762"/>
      <c r="DL1" s="762"/>
      <c r="DM1" s="762"/>
      <c r="DN1" s="763"/>
      <c r="DO1" s="226"/>
      <c r="DP1" s="761" t="s">
        <v>212</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214</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215</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216</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217</v>
      </c>
      <c r="S4" s="704"/>
      <c r="T4" s="704"/>
      <c r="U4" s="704"/>
      <c r="V4" s="704"/>
      <c r="W4" s="704"/>
      <c r="X4" s="704"/>
      <c r="Y4" s="705"/>
      <c r="Z4" s="703" t="s">
        <v>218</v>
      </c>
      <c r="AA4" s="704"/>
      <c r="AB4" s="704"/>
      <c r="AC4" s="705"/>
      <c r="AD4" s="703" t="s">
        <v>219</v>
      </c>
      <c r="AE4" s="704"/>
      <c r="AF4" s="704"/>
      <c r="AG4" s="704"/>
      <c r="AH4" s="704"/>
      <c r="AI4" s="704"/>
      <c r="AJ4" s="704"/>
      <c r="AK4" s="705"/>
      <c r="AL4" s="703" t="s">
        <v>218</v>
      </c>
      <c r="AM4" s="704"/>
      <c r="AN4" s="704"/>
      <c r="AO4" s="705"/>
      <c r="AP4" s="764" t="s">
        <v>220</v>
      </c>
      <c r="AQ4" s="764"/>
      <c r="AR4" s="764"/>
      <c r="AS4" s="764"/>
      <c r="AT4" s="764"/>
      <c r="AU4" s="764"/>
      <c r="AV4" s="764"/>
      <c r="AW4" s="764"/>
      <c r="AX4" s="764"/>
      <c r="AY4" s="764"/>
      <c r="AZ4" s="764"/>
      <c r="BA4" s="764"/>
      <c r="BB4" s="764"/>
      <c r="BC4" s="764"/>
      <c r="BD4" s="764"/>
      <c r="BE4" s="764"/>
      <c r="BF4" s="764"/>
      <c r="BG4" s="764" t="s">
        <v>221</v>
      </c>
      <c r="BH4" s="764"/>
      <c r="BI4" s="764"/>
      <c r="BJ4" s="764"/>
      <c r="BK4" s="764"/>
      <c r="BL4" s="764"/>
      <c r="BM4" s="764"/>
      <c r="BN4" s="764"/>
      <c r="BO4" s="764" t="s">
        <v>218</v>
      </c>
      <c r="BP4" s="764"/>
      <c r="BQ4" s="764"/>
      <c r="BR4" s="764"/>
      <c r="BS4" s="764" t="s">
        <v>222</v>
      </c>
      <c r="BT4" s="764"/>
      <c r="BU4" s="764"/>
      <c r="BV4" s="764"/>
      <c r="BW4" s="764"/>
      <c r="BX4" s="764"/>
      <c r="BY4" s="764"/>
      <c r="BZ4" s="764"/>
      <c r="CA4" s="764"/>
      <c r="CB4" s="764"/>
      <c r="CD4" s="746" t="s">
        <v>223</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224</v>
      </c>
      <c r="C5" s="709"/>
      <c r="D5" s="709"/>
      <c r="E5" s="709"/>
      <c r="F5" s="709"/>
      <c r="G5" s="709"/>
      <c r="H5" s="709"/>
      <c r="I5" s="709"/>
      <c r="J5" s="709"/>
      <c r="K5" s="709"/>
      <c r="L5" s="709"/>
      <c r="M5" s="709"/>
      <c r="N5" s="709"/>
      <c r="O5" s="709"/>
      <c r="P5" s="709"/>
      <c r="Q5" s="710"/>
      <c r="R5" s="697">
        <v>1357196</v>
      </c>
      <c r="S5" s="698"/>
      <c r="T5" s="698"/>
      <c r="U5" s="698"/>
      <c r="V5" s="698"/>
      <c r="W5" s="698"/>
      <c r="X5" s="698"/>
      <c r="Y5" s="741"/>
      <c r="Z5" s="759">
        <v>16.5</v>
      </c>
      <c r="AA5" s="759"/>
      <c r="AB5" s="759"/>
      <c r="AC5" s="759"/>
      <c r="AD5" s="760">
        <v>1322916</v>
      </c>
      <c r="AE5" s="760"/>
      <c r="AF5" s="760"/>
      <c r="AG5" s="760"/>
      <c r="AH5" s="760"/>
      <c r="AI5" s="760"/>
      <c r="AJ5" s="760"/>
      <c r="AK5" s="760"/>
      <c r="AL5" s="742">
        <v>35.6</v>
      </c>
      <c r="AM5" s="713"/>
      <c r="AN5" s="713"/>
      <c r="AO5" s="743"/>
      <c r="AP5" s="708" t="s">
        <v>225</v>
      </c>
      <c r="AQ5" s="709"/>
      <c r="AR5" s="709"/>
      <c r="AS5" s="709"/>
      <c r="AT5" s="709"/>
      <c r="AU5" s="709"/>
      <c r="AV5" s="709"/>
      <c r="AW5" s="709"/>
      <c r="AX5" s="709"/>
      <c r="AY5" s="709"/>
      <c r="AZ5" s="709"/>
      <c r="BA5" s="709"/>
      <c r="BB5" s="709"/>
      <c r="BC5" s="709"/>
      <c r="BD5" s="709"/>
      <c r="BE5" s="709"/>
      <c r="BF5" s="710"/>
      <c r="BG5" s="642">
        <v>1322916</v>
      </c>
      <c r="BH5" s="643"/>
      <c r="BI5" s="643"/>
      <c r="BJ5" s="643"/>
      <c r="BK5" s="643"/>
      <c r="BL5" s="643"/>
      <c r="BM5" s="643"/>
      <c r="BN5" s="644"/>
      <c r="BO5" s="675">
        <v>97.5</v>
      </c>
      <c r="BP5" s="675"/>
      <c r="BQ5" s="675"/>
      <c r="BR5" s="675"/>
      <c r="BS5" s="676">
        <v>4752</v>
      </c>
      <c r="BT5" s="676"/>
      <c r="BU5" s="676"/>
      <c r="BV5" s="676"/>
      <c r="BW5" s="676"/>
      <c r="BX5" s="676"/>
      <c r="BY5" s="676"/>
      <c r="BZ5" s="676"/>
      <c r="CA5" s="676"/>
      <c r="CB5" s="739"/>
      <c r="CD5" s="746" t="s">
        <v>220</v>
      </c>
      <c r="CE5" s="747"/>
      <c r="CF5" s="747"/>
      <c r="CG5" s="747"/>
      <c r="CH5" s="747"/>
      <c r="CI5" s="747"/>
      <c r="CJ5" s="747"/>
      <c r="CK5" s="747"/>
      <c r="CL5" s="747"/>
      <c r="CM5" s="747"/>
      <c r="CN5" s="747"/>
      <c r="CO5" s="747"/>
      <c r="CP5" s="747"/>
      <c r="CQ5" s="748"/>
      <c r="CR5" s="746" t="s">
        <v>226</v>
      </c>
      <c r="CS5" s="747"/>
      <c r="CT5" s="747"/>
      <c r="CU5" s="747"/>
      <c r="CV5" s="747"/>
      <c r="CW5" s="747"/>
      <c r="CX5" s="747"/>
      <c r="CY5" s="748"/>
      <c r="CZ5" s="746" t="s">
        <v>218</v>
      </c>
      <c r="DA5" s="747"/>
      <c r="DB5" s="747"/>
      <c r="DC5" s="748"/>
      <c r="DD5" s="746" t="s">
        <v>227</v>
      </c>
      <c r="DE5" s="747"/>
      <c r="DF5" s="747"/>
      <c r="DG5" s="747"/>
      <c r="DH5" s="747"/>
      <c r="DI5" s="747"/>
      <c r="DJ5" s="747"/>
      <c r="DK5" s="747"/>
      <c r="DL5" s="747"/>
      <c r="DM5" s="747"/>
      <c r="DN5" s="747"/>
      <c r="DO5" s="747"/>
      <c r="DP5" s="748"/>
      <c r="DQ5" s="746" t="s">
        <v>228</v>
      </c>
      <c r="DR5" s="747"/>
      <c r="DS5" s="747"/>
      <c r="DT5" s="747"/>
      <c r="DU5" s="747"/>
      <c r="DV5" s="747"/>
      <c r="DW5" s="747"/>
      <c r="DX5" s="747"/>
      <c r="DY5" s="747"/>
      <c r="DZ5" s="747"/>
      <c r="EA5" s="747"/>
      <c r="EB5" s="747"/>
      <c r="EC5" s="748"/>
    </row>
    <row r="6" spans="2:143" ht="11.25" customHeight="1" x14ac:dyDescent="0.15">
      <c r="B6" s="639" t="s">
        <v>229</v>
      </c>
      <c r="C6" s="640"/>
      <c r="D6" s="640"/>
      <c r="E6" s="640"/>
      <c r="F6" s="640"/>
      <c r="G6" s="640"/>
      <c r="H6" s="640"/>
      <c r="I6" s="640"/>
      <c r="J6" s="640"/>
      <c r="K6" s="640"/>
      <c r="L6" s="640"/>
      <c r="M6" s="640"/>
      <c r="N6" s="640"/>
      <c r="O6" s="640"/>
      <c r="P6" s="640"/>
      <c r="Q6" s="641"/>
      <c r="R6" s="642">
        <v>89103</v>
      </c>
      <c r="S6" s="643"/>
      <c r="T6" s="643"/>
      <c r="U6" s="643"/>
      <c r="V6" s="643"/>
      <c r="W6" s="643"/>
      <c r="X6" s="643"/>
      <c r="Y6" s="644"/>
      <c r="Z6" s="675">
        <v>1.1000000000000001</v>
      </c>
      <c r="AA6" s="675"/>
      <c r="AB6" s="675"/>
      <c r="AC6" s="675"/>
      <c r="AD6" s="676">
        <v>89103</v>
      </c>
      <c r="AE6" s="676"/>
      <c r="AF6" s="676"/>
      <c r="AG6" s="676"/>
      <c r="AH6" s="676"/>
      <c r="AI6" s="676"/>
      <c r="AJ6" s="676"/>
      <c r="AK6" s="676"/>
      <c r="AL6" s="645">
        <v>2.4</v>
      </c>
      <c r="AM6" s="646"/>
      <c r="AN6" s="646"/>
      <c r="AO6" s="677"/>
      <c r="AP6" s="639" t="s">
        <v>230</v>
      </c>
      <c r="AQ6" s="640"/>
      <c r="AR6" s="640"/>
      <c r="AS6" s="640"/>
      <c r="AT6" s="640"/>
      <c r="AU6" s="640"/>
      <c r="AV6" s="640"/>
      <c r="AW6" s="640"/>
      <c r="AX6" s="640"/>
      <c r="AY6" s="640"/>
      <c r="AZ6" s="640"/>
      <c r="BA6" s="640"/>
      <c r="BB6" s="640"/>
      <c r="BC6" s="640"/>
      <c r="BD6" s="640"/>
      <c r="BE6" s="640"/>
      <c r="BF6" s="641"/>
      <c r="BG6" s="642">
        <v>1322916</v>
      </c>
      <c r="BH6" s="643"/>
      <c r="BI6" s="643"/>
      <c r="BJ6" s="643"/>
      <c r="BK6" s="643"/>
      <c r="BL6" s="643"/>
      <c r="BM6" s="643"/>
      <c r="BN6" s="644"/>
      <c r="BO6" s="675">
        <v>97.5</v>
      </c>
      <c r="BP6" s="675"/>
      <c r="BQ6" s="675"/>
      <c r="BR6" s="675"/>
      <c r="BS6" s="676">
        <v>4752</v>
      </c>
      <c r="BT6" s="676"/>
      <c r="BU6" s="676"/>
      <c r="BV6" s="676"/>
      <c r="BW6" s="676"/>
      <c r="BX6" s="676"/>
      <c r="BY6" s="676"/>
      <c r="BZ6" s="676"/>
      <c r="CA6" s="676"/>
      <c r="CB6" s="739"/>
      <c r="CD6" s="700" t="s">
        <v>231</v>
      </c>
      <c r="CE6" s="701"/>
      <c r="CF6" s="701"/>
      <c r="CG6" s="701"/>
      <c r="CH6" s="701"/>
      <c r="CI6" s="701"/>
      <c r="CJ6" s="701"/>
      <c r="CK6" s="701"/>
      <c r="CL6" s="701"/>
      <c r="CM6" s="701"/>
      <c r="CN6" s="701"/>
      <c r="CO6" s="701"/>
      <c r="CP6" s="701"/>
      <c r="CQ6" s="702"/>
      <c r="CR6" s="642">
        <v>103715</v>
      </c>
      <c r="CS6" s="643"/>
      <c r="CT6" s="643"/>
      <c r="CU6" s="643"/>
      <c r="CV6" s="643"/>
      <c r="CW6" s="643"/>
      <c r="CX6" s="643"/>
      <c r="CY6" s="644"/>
      <c r="CZ6" s="742">
        <v>1.3</v>
      </c>
      <c r="DA6" s="713"/>
      <c r="DB6" s="713"/>
      <c r="DC6" s="745"/>
      <c r="DD6" s="648">
        <v>12863</v>
      </c>
      <c r="DE6" s="643"/>
      <c r="DF6" s="643"/>
      <c r="DG6" s="643"/>
      <c r="DH6" s="643"/>
      <c r="DI6" s="643"/>
      <c r="DJ6" s="643"/>
      <c r="DK6" s="643"/>
      <c r="DL6" s="643"/>
      <c r="DM6" s="643"/>
      <c r="DN6" s="643"/>
      <c r="DO6" s="643"/>
      <c r="DP6" s="644"/>
      <c r="DQ6" s="648">
        <v>103715</v>
      </c>
      <c r="DR6" s="643"/>
      <c r="DS6" s="643"/>
      <c r="DT6" s="643"/>
      <c r="DU6" s="643"/>
      <c r="DV6" s="643"/>
      <c r="DW6" s="643"/>
      <c r="DX6" s="643"/>
      <c r="DY6" s="643"/>
      <c r="DZ6" s="643"/>
      <c r="EA6" s="643"/>
      <c r="EB6" s="643"/>
      <c r="EC6" s="689"/>
    </row>
    <row r="7" spans="2:143" ht="11.25" customHeight="1" x14ac:dyDescent="0.15">
      <c r="B7" s="639" t="s">
        <v>232</v>
      </c>
      <c r="C7" s="640"/>
      <c r="D7" s="640"/>
      <c r="E7" s="640"/>
      <c r="F7" s="640"/>
      <c r="G7" s="640"/>
      <c r="H7" s="640"/>
      <c r="I7" s="640"/>
      <c r="J7" s="640"/>
      <c r="K7" s="640"/>
      <c r="L7" s="640"/>
      <c r="M7" s="640"/>
      <c r="N7" s="640"/>
      <c r="O7" s="640"/>
      <c r="P7" s="640"/>
      <c r="Q7" s="641"/>
      <c r="R7" s="642">
        <v>1326</v>
      </c>
      <c r="S7" s="643"/>
      <c r="T7" s="643"/>
      <c r="U7" s="643"/>
      <c r="V7" s="643"/>
      <c r="W7" s="643"/>
      <c r="X7" s="643"/>
      <c r="Y7" s="644"/>
      <c r="Z7" s="675">
        <v>0</v>
      </c>
      <c r="AA7" s="675"/>
      <c r="AB7" s="675"/>
      <c r="AC7" s="675"/>
      <c r="AD7" s="676">
        <v>1326</v>
      </c>
      <c r="AE7" s="676"/>
      <c r="AF7" s="676"/>
      <c r="AG7" s="676"/>
      <c r="AH7" s="676"/>
      <c r="AI7" s="676"/>
      <c r="AJ7" s="676"/>
      <c r="AK7" s="676"/>
      <c r="AL7" s="645">
        <v>0</v>
      </c>
      <c r="AM7" s="646"/>
      <c r="AN7" s="646"/>
      <c r="AO7" s="677"/>
      <c r="AP7" s="639" t="s">
        <v>233</v>
      </c>
      <c r="AQ7" s="640"/>
      <c r="AR7" s="640"/>
      <c r="AS7" s="640"/>
      <c r="AT7" s="640"/>
      <c r="AU7" s="640"/>
      <c r="AV7" s="640"/>
      <c r="AW7" s="640"/>
      <c r="AX7" s="640"/>
      <c r="AY7" s="640"/>
      <c r="AZ7" s="640"/>
      <c r="BA7" s="640"/>
      <c r="BB7" s="640"/>
      <c r="BC7" s="640"/>
      <c r="BD7" s="640"/>
      <c r="BE7" s="640"/>
      <c r="BF7" s="641"/>
      <c r="BG7" s="642">
        <v>716115</v>
      </c>
      <c r="BH7" s="643"/>
      <c r="BI7" s="643"/>
      <c r="BJ7" s="643"/>
      <c r="BK7" s="643"/>
      <c r="BL7" s="643"/>
      <c r="BM7" s="643"/>
      <c r="BN7" s="644"/>
      <c r="BO7" s="675">
        <v>52.8</v>
      </c>
      <c r="BP7" s="675"/>
      <c r="BQ7" s="675"/>
      <c r="BR7" s="675"/>
      <c r="BS7" s="676">
        <v>4752</v>
      </c>
      <c r="BT7" s="676"/>
      <c r="BU7" s="676"/>
      <c r="BV7" s="676"/>
      <c r="BW7" s="676"/>
      <c r="BX7" s="676"/>
      <c r="BY7" s="676"/>
      <c r="BZ7" s="676"/>
      <c r="CA7" s="676"/>
      <c r="CB7" s="739"/>
      <c r="CD7" s="681" t="s">
        <v>234</v>
      </c>
      <c r="CE7" s="682"/>
      <c r="CF7" s="682"/>
      <c r="CG7" s="682"/>
      <c r="CH7" s="682"/>
      <c r="CI7" s="682"/>
      <c r="CJ7" s="682"/>
      <c r="CK7" s="682"/>
      <c r="CL7" s="682"/>
      <c r="CM7" s="682"/>
      <c r="CN7" s="682"/>
      <c r="CO7" s="682"/>
      <c r="CP7" s="682"/>
      <c r="CQ7" s="683"/>
      <c r="CR7" s="642">
        <v>2754476</v>
      </c>
      <c r="CS7" s="643"/>
      <c r="CT7" s="643"/>
      <c r="CU7" s="643"/>
      <c r="CV7" s="643"/>
      <c r="CW7" s="643"/>
      <c r="CX7" s="643"/>
      <c r="CY7" s="644"/>
      <c r="CZ7" s="675">
        <v>34.5</v>
      </c>
      <c r="DA7" s="675"/>
      <c r="DB7" s="675"/>
      <c r="DC7" s="675"/>
      <c r="DD7" s="648">
        <v>17978</v>
      </c>
      <c r="DE7" s="643"/>
      <c r="DF7" s="643"/>
      <c r="DG7" s="643"/>
      <c r="DH7" s="643"/>
      <c r="DI7" s="643"/>
      <c r="DJ7" s="643"/>
      <c r="DK7" s="643"/>
      <c r="DL7" s="643"/>
      <c r="DM7" s="643"/>
      <c r="DN7" s="643"/>
      <c r="DO7" s="643"/>
      <c r="DP7" s="644"/>
      <c r="DQ7" s="648">
        <v>1067851</v>
      </c>
      <c r="DR7" s="643"/>
      <c r="DS7" s="643"/>
      <c r="DT7" s="643"/>
      <c r="DU7" s="643"/>
      <c r="DV7" s="643"/>
      <c r="DW7" s="643"/>
      <c r="DX7" s="643"/>
      <c r="DY7" s="643"/>
      <c r="DZ7" s="643"/>
      <c r="EA7" s="643"/>
      <c r="EB7" s="643"/>
      <c r="EC7" s="689"/>
    </row>
    <row r="8" spans="2:143" ht="11.25" customHeight="1" x14ac:dyDescent="0.15">
      <c r="B8" s="639" t="s">
        <v>235</v>
      </c>
      <c r="C8" s="640"/>
      <c r="D8" s="640"/>
      <c r="E8" s="640"/>
      <c r="F8" s="640"/>
      <c r="G8" s="640"/>
      <c r="H8" s="640"/>
      <c r="I8" s="640"/>
      <c r="J8" s="640"/>
      <c r="K8" s="640"/>
      <c r="L8" s="640"/>
      <c r="M8" s="640"/>
      <c r="N8" s="640"/>
      <c r="O8" s="640"/>
      <c r="P8" s="640"/>
      <c r="Q8" s="641"/>
      <c r="R8" s="642">
        <v>6338</v>
      </c>
      <c r="S8" s="643"/>
      <c r="T8" s="643"/>
      <c r="U8" s="643"/>
      <c r="V8" s="643"/>
      <c r="W8" s="643"/>
      <c r="X8" s="643"/>
      <c r="Y8" s="644"/>
      <c r="Z8" s="675">
        <v>0.1</v>
      </c>
      <c r="AA8" s="675"/>
      <c r="AB8" s="675"/>
      <c r="AC8" s="675"/>
      <c r="AD8" s="676">
        <v>6338</v>
      </c>
      <c r="AE8" s="676"/>
      <c r="AF8" s="676"/>
      <c r="AG8" s="676"/>
      <c r="AH8" s="676"/>
      <c r="AI8" s="676"/>
      <c r="AJ8" s="676"/>
      <c r="AK8" s="676"/>
      <c r="AL8" s="645">
        <v>0.2</v>
      </c>
      <c r="AM8" s="646"/>
      <c r="AN8" s="646"/>
      <c r="AO8" s="677"/>
      <c r="AP8" s="639" t="s">
        <v>236</v>
      </c>
      <c r="AQ8" s="640"/>
      <c r="AR8" s="640"/>
      <c r="AS8" s="640"/>
      <c r="AT8" s="640"/>
      <c r="AU8" s="640"/>
      <c r="AV8" s="640"/>
      <c r="AW8" s="640"/>
      <c r="AX8" s="640"/>
      <c r="AY8" s="640"/>
      <c r="AZ8" s="640"/>
      <c r="BA8" s="640"/>
      <c r="BB8" s="640"/>
      <c r="BC8" s="640"/>
      <c r="BD8" s="640"/>
      <c r="BE8" s="640"/>
      <c r="BF8" s="641"/>
      <c r="BG8" s="642">
        <v>27838</v>
      </c>
      <c r="BH8" s="643"/>
      <c r="BI8" s="643"/>
      <c r="BJ8" s="643"/>
      <c r="BK8" s="643"/>
      <c r="BL8" s="643"/>
      <c r="BM8" s="643"/>
      <c r="BN8" s="644"/>
      <c r="BO8" s="675">
        <v>2.1</v>
      </c>
      <c r="BP8" s="675"/>
      <c r="BQ8" s="675"/>
      <c r="BR8" s="675"/>
      <c r="BS8" s="648" t="s">
        <v>237</v>
      </c>
      <c r="BT8" s="643"/>
      <c r="BU8" s="643"/>
      <c r="BV8" s="643"/>
      <c r="BW8" s="643"/>
      <c r="BX8" s="643"/>
      <c r="BY8" s="643"/>
      <c r="BZ8" s="643"/>
      <c r="CA8" s="643"/>
      <c r="CB8" s="689"/>
      <c r="CD8" s="681" t="s">
        <v>238</v>
      </c>
      <c r="CE8" s="682"/>
      <c r="CF8" s="682"/>
      <c r="CG8" s="682"/>
      <c r="CH8" s="682"/>
      <c r="CI8" s="682"/>
      <c r="CJ8" s="682"/>
      <c r="CK8" s="682"/>
      <c r="CL8" s="682"/>
      <c r="CM8" s="682"/>
      <c r="CN8" s="682"/>
      <c r="CO8" s="682"/>
      <c r="CP8" s="682"/>
      <c r="CQ8" s="683"/>
      <c r="CR8" s="642">
        <v>1811739</v>
      </c>
      <c r="CS8" s="643"/>
      <c r="CT8" s="643"/>
      <c r="CU8" s="643"/>
      <c r="CV8" s="643"/>
      <c r="CW8" s="643"/>
      <c r="CX8" s="643"/>
      <c r="CY8" s="644"/>
      <c r="CZ8" s="675">
        <v>22.7</v>
      </c>
      <c r="DA8" s="675"/>
      <c r="DB8" s="675"/>
      <c r="DC8" s="675"/>
      <c r="DD8" s="648">
        <v>6647</v>
      </c>
      <c r="DE8" s="643"/>
      <c r="DF8" s="643"/>
      <c r="DG8" s="643"/>
      <c r="DH8" s="643"/>
      <c r="DI8" s="643"/>
      <c r="DJ8" s="643"/>
      <c r="DK8" s="643"/>
      <c r="DL8" s="643"/>
      <c r="DM8" s="643"/>
      <c r="DN8" s="643"/>
      <c r="DO8" s="643"/>
      <c r="DP8" s="644"/>
      <c r="DQ8" s="648">
        <v>1052623</v>
      </c>
      <c r="DR8" s="643"/>
      <c r="DS8" s="643"/>
      <c r="DT8" s="643"/>
      <c r="DU8" s="643"/>
      <c r="DV8" s="643"/>
      <c r="DW8" s="643"/>
      <c r="DX8" s="643"/>
      <c r="DY8" s="643"/>
      <c r="DZ8" s="643"/>
      <c r="EA8" s="643"/>
      <c r="EB8" s="643"/>
      <c r="EC8" s="689"/>
    </row>
    <row r="9" spans="2:143" ht="11.25" customHeight="1" x14ac:dyDescent="0.15">
      <c r="B9" s="639" t="s">
        <v>239</v>
      </c>
      <c r="C9" s="640"/>
      <c r="D9" s="640"/>
      <c r="E9" s="640"/>
      <c r="F9" s="640"/>
      <c r="G9" s="640"/>
      <c r="H9" s="640"/>
      <c r="I9" s="640"/>
      <c r="J9" s="640"/>
      <c r="K9" s="640"/>
      <c r="L9" s="640"/>
      <c r="M9" s="640"/>
      <c r="N9" s="640"/>
      <c r="O9" s="640"/>
      <c r="P9" s="640"/>
      <c r="Q9" s="641"/>
      <c r="R9" s="642">
        <v>8789</v>
      </c>
      <c r="S9" s="643"/>
      <c r="T9" s="643"/>
      <c r="U9" s="643"/>
      <c r="V9" s="643"/>
      <c r="W9" s="643"/>
      <c r="X9" s="643"/>
      <c r="Y9" s="644"/>
      <c r="Z9" s="675">
        <v>0.1</v>
      </c>
      <c r="AA9" s="675"/>
      <c r="AB9" s="675"/>
      <c r="AC9" s="675"/>
      <c r="AD9" s="676">
        <v>8789</v>
      </c>
      <c r="AE9" s="676"/>
      <c r="AF9" s="676"/>
      <c r="AG9" s="676"/>
      <c r="AH9" s="676"/>
      <c r="AI9" s="676"/>
      <c r="AJ9" s="676"/>
      <c r="AK9" s="676"/>
      <c r="AL9" s="645">
        <v>0.2</v>
      </c>
      <c r="AM9" s="646"/>
      <c r="AN9" s="646"/>
      <c r="AO9" s="677"/>
      <c r="AP9" s="639" t="s">
        <v>240</v>
      </c>
      <c r="AQ9" s="640"/>
      <c r="AR9" s="640"/>
      <c r="AS9" s="640"/>
      <c r="AT9" s="640"/>
      <c r="AU9" s="640"/>
      <c r="AV9" s="640"/>
      <c r="AW9" s="640"/>
      <c r="AX9" s="640"/>
      <c r="AY9" s="640"/>
      <c r="AZ9" s="640"/>
      <c r="BA9" s="640"/>
      <c r="BB9" s="640"/>
      <c r="BC9" s="640"/>
      <c r="BD9" s="640"/>
      <c r="BE9" s="640"/>
      <c r="BF9" s="641"/>
      <c r="BG9" s="642">
        <v>649038</v>
      </c>
      <c r="BH9" s="643"/>
      <c r="BI9" s="643"/>
      <c r="BJ9" s="643"/>
      <c r="BK9" s="643"/>
      <c r="BL9" s="643"/>
      <c r="BM9" s="643"/>
      <c r="BN9" s="644"/>
      <c r="BO9" s="675">
        <v>47.8</v>
      </c>
      <c r="BP9" s="675"/>
      <c r="BQ9" s="675"/>
      <c r="BR9" s="675"/>
      <c r="BS9" s="648" t="s">
        <v>237</v>
      </c>
      <c r="BT9" s="643"/>
      <c r="BU9" s="643"/>
      <c r="BV9" s="643"/>
      <c r="BW9" s="643"/>
      <c r="BX9" s="643"/>
      <c r="BY9" s="643"/>
      <c r="BZ9" s="643"/>
      <c r="CA9" s="643"/>
      <c r="CB9" s="689"/>
      <c r="CD9" s="681" t="s">
        <v>241</v>
      </c>
      <c r="CE9" s="682"/>
      <c r="CF9" s="682"/>
      <c r="CG9" s="682"/>
      <c r="CH9" s="682"/>
      <c r="CI9" s="682"/>
      <c r="CJ9" s="682"/>
      <c r="CK9" s="682"/>
      <c r="CL9" s="682"/>
      <c r="CM9" s="682"/>
      <c r="CN9" s="682"/>
      <c r="CO9" s="682"/>
      <c r="CP9" s="682"/>
      <c r="CQ9" s="683"/>
      <c r="CR9" s="642">
        <v>608323</v>
      </c>
      <c r="CS9" s="643"/>
      <c r="CT9" s="643"/>
      <c r="CU9" s="643"/>
      <c r="CV9" s="643"/>
      <c r="CW9" s="643"/>
      <c r="CX9" s="643"/>
      <c r="CY9" s="644"/>
      <c r="CZ9" s="675">
        <v>7.6</v>
      </c>
      <c r="DA9" s="675"/>
      <c r="DB9" s="675"/>
      <c r="DC9" s="675"/>
      <c r="DD9" s="648">
        <v>11857</v>
      </c>
      <c r="DE9" s="643"/>
      <c r="DF9" s="643"/>
      <c r="DG9" s="643"/>
      <c r="DH9" s="643"/>
      <c r="DI9" s="643"/>
      <c r="DJ9" s="643"/>
      <c r="DK9" s="643"/>
      <c r="DL9" s="643"/>
      <c r="DM9" s="643"/>
      <c r="DN9" s="643"/>
      <c r="DO9" s="643"/>
      <c r="DP9" s="644"/>
      <c r="DQ9" s="648">
        <v>543604</v>
      </c>
      <c r="DR9" s="643"/>
      <c r="DS9" s="643"/>
      <c r="DT9" s="643"/>
      <c r="DU9" s="643"/>
      <c r="DV9" s="643"/>
      <c r="DW9" s="643"/>
      <c r="DX9" s="643"/>
      <c r="DY9" s="643"/>
      <c r="DZ9" s="643"/>
      <c r="EA9" s="643"/>
      <c r="EB9" s="643"/>
      <c r="EC9" s="689"/>
    </row>
    <row r="10" spans="2:143" ht="11.25" customHeight="1" x14ac:dyDescent="0.15">
      <c r="B10" s="639" t="s">
        <v>242</v>
      </c>
      <c r="C10" s="640"/>
      <c r="D10" s="640"/>
      <c r="E10" s="640"/>
      <c r="F10" s="640"/>
      <c r="G10" s="640"/>
      <c r="H10" s="640"/>
      <c r="I10" s="640"/>
      <c r="J10" s="640"/>
      <c r="K10" s="640"/>
      <c r="L10" s="640"/>
      <c r="M10" s="640"/>
      <c r="N10" s="640"/>
      <c r="O10" s="640"/>
      <c r="P10" s="640"/>
      <c r="Q10" s="641"/>
      <c r="R10" s="642" t="s">
        <v>243</v>
      </c>
      <c r="S10" s="643"/>
      <c r="T10" s="643"/>
      <c r="U10" s="643"/>
      <c r="V10" s="643"/>
      <c r="W10" s="643"/>
      <c r="X10" s="643"/>
      <c r="Y10" s="644"/>
      <c r="Z10" s="675" t="s">
        <v>237</v>
      </c>
      <c r="AA10" s="675"/>
      <c r="AB10" s="675"/>
      <c r="AC10" s="675"/>
      <c r="AD10" s="676" t="s">
        <v>237</v>
      </c>
      <c r="AE10" s="676"/>
      <c r="AF10" s="676"/>
      <c r="AG10" s="676"/>
      <c r="AH10" s="676"/>
      <c r="AI10" s="676"/>
      <c r="AJ10" s="676"/>
      <c r="AK10" s="676"/>
      <c r="AL10" s="645" t="s">
        <v>237</v>
      </c>
      <c r="AM10" s="646"/>
      <c r="AN10" s="646"/>
      <c r="AO10" s="677"/>
      <c r="AP10" s="639" t="s">
        <v>244</v>
      </c>
      <c r="AQ10" s="640"/>
      <c r="AR10" s="640"/>
      <c r="AS10" s="640"/>
      <c r="AT10" s="640"/>
      <c r="AU10" s="640"/>
      <c r="AV10" s="640"/>
      <c r="AW10" s="640"/>
      <c r="AX10" s="640"/>
      <c r="AY10" s="640"/>
      <c r="AZ10" s="640"/>
      <c r="BA10" s="640"/>
      <c r="BB10" s="640"/>
      <c r="BC10" s="640"/>
      <c r="BD10" s="640"/>
      <c r="BE10" s="640"/>
      <c r="BF10" s="641"/>
      <c r="BG10" s="642">
        <v>18559</v>
      </c>
      <c r="BH10" s="643"/>
      <c r="BI10" s="643"/>
      <c r="BJ10" s="643"/>
      <c r="BK10" s="643"/>
      <c r="BL10" s="643"/>
      <c r="BM10" s="643"/>
      <c r="BN10" s="644"/>
      <c r="BO10" s="675">
        <v>1.4</v>
      </c>
      <c r="BP10" s="675"/>
      <c r="BQ10" s="675"/>
      <c r="BR10" s="675"/>
      <c r="BS10" s="648" t="s">
        <v>237</v>
      </c>
      <c r="BT10" s="643"/>
      <c r="BU10" s="643"/>
      <c r="BV10" s="643"/>
      <c r="BW10" s="643"/>
      <c r="BX10" s="643"/>
      <c r="BY10" s="643"/>
      <c r="BZ10" s="643"/>
      <c r="CA10" s="643"/>
      <c r="CB10" s="689"/>
      <c r="CD10" s="681" t="s">
        <v>245</v>
      </c>
      <c r="CE10" s="682"/>
      <c r="CF10" s="682"/>
      <c r="CG10" s="682"/>
      <c r="CH10" s="682"/>
      <c r="CI10" s="682"/>
      <c r="CJ10" s="682"/>
      <c r="CK10" s="682"/>
      <c r="CL10" s="682"/>
      <c r="CM10" s="682"/>
      <c r="CN10" s="682"/>
      <c r="CO10" s="682"/>
      <c r="CP10" s="682"/>
      <c r="CQ10" s="683"/>
      <c r="CR10" s="642" t="s">
        <v>237</v>
      </c>
      <c r="CS10" s="643"/>
      <c r="CT10" s="643"/>
      <c r="CU10" s="643"/>
      <c r="CV10" s="643"/>
      <c r="CW10" s="643"/>
      <c r="CX10" s="643"/>
      <c r="CY10" s="644"/>
      <c r="CZ10" s="675" t="s">
        <v>237</v>
      </c>
      <c r="DA10" s="675"/>
      <c r="DB10" s="675"/>
      <c r="DC10" s="675"/>
      <c r="DD10" s="648" t="s">
        <v>237</v>
      </c>
      <c r="DE10" s="643"/>
      <c r="DF10" s="643"/>
      <c r="DG10" s="643"/>
      <c r="DH10" s="643"/>
      <c r="DI10" s="643"/>
      <c r="DJ10" s="643"/>
      <c r="DK10" s="643"/>
      <c r="DL10" s="643"/>
      <c r="DM10" s="643"/>
      <c r="DN10" s="643"/>
      <c r="DO10" s="643"/>
      <c r="DP10" s="644"/>
      <c r="DQ10" s="648" t="s">
        <v>237</v>
      </c>
      <c r="DR10" s="643"/>
      <c r="DS10" s="643"/>
      <c r="DT10" s="643"/>
      <c r="DU10" s="643"/>
      <c r="DV10" s="643"/>
      <c r="DW10" s="643"/>
      <c r="DX10" s="643"/>
      <c r="DY10" s="643"/>
      <c r="DZ10" s="643"/>
      <c r="EA10" s="643"/>
      <c r="EB10" s="643"/>
      <c r="EC10" s="689"/>
    </row>
    <row r="11" spans="2:143" ht="11.25" customHeight="1" x14ac:dyDescent="0.15">
      <c r="B11" s="639" t="s">
        <v>246</v>
      </c>
      <c r="C11" s="640"/>
      <c r="D11" s="640"/>
      <c r="E11" s="640"/>
      <c r="F11" s="640"/>
      <c r="G11" s="640"/>
      <c r="H11" s="640"/>
      <c r="I11" s="640"/>
      <c r="J11" s="640"/>
      <c r="K11" s="640"/>
      <c r="L11" s="640"/>
      <c r="M11" s="640"/>
      <c r="N11" s="640"/>
      <c r="O11" s="640"/>
      <c r="P11" s="640"/>
      <c r="Q11" s="641"/>
      <c r="R11" s="642">
        <v>299620</v>
      </c>
      <c r="S11" s="643"/>
      <c r="T11" s="643"/>
      <c r="U11" s="643"/>
      <c r="V11" s="643"/>
      <c r="W11" s="643"/>
      <c r="X11" s="643"/>
      <c r="Y11" s="644"/>
      <c r="Z11" s="645">
        <v>3.6</v>
      </c>
      <c r="AA11" s="646"/>
      <c r="AB11" s="646"/>
      <c r="AC11" s="647"/>
      <c r="AD11" s="648">
        <v>299620</v>
      </c>
      <c r="AE11" s="643"/>
      <c r="AF11" s="643"/>
      <c r="AG11" s="643"/>
      <c r="AH11" s="643"/>
      <c r="AI11" s="643"/>
      <c r="AJ11" s="643"/>
      <c r="AK11" s="644"/>
      <c r="AL11" s="645">
        <v>8.1</v>
      </c>
      <c r="AM11" s="646"/>
      <c r="AN11" s="646"/>
      <c r="AO11" s="677"/>
      <c r="AP11" s="639" t="s">
        <v>247</v>
      </c>
      <c r="AQ11" s="640"/>
      <c r="AR11" s="640"/>
      <c r="AS11" s="640"/>
      <c r="AT11" s="640"/>
      <c r="AU11" s="640"/>
      <c r="AV11" s="640"/>
      <c r="AW11" s="640"/>
      <c r="AX11" s="640"/>
      <c r="AY11" s="640"/>
      <c r="AZ11" s="640"/>
      <c r="BA11" s="640"/>
      <c r="BB11" s="640"/>
      <c r="BC11" s="640"/>
      <c r="BD11" s="640"/>
      <c r="BE11" s="640"/>
      <c r="BF11" s="641"/>
      <c r="BG11" s="642">
        <v>20680</v>
      </c>
      <c r="BH11" s="643"/>
      <c r="BI11" s="643"/>
      <c r="BJ11" s="643"/>
      <c r="BK11" s="643"/>
      <c r="BL11" s="643"/>
      <c r="BM11" s="643"/>
      <c r="BN11" s="644"/>
      <c r="BO11" s="675">
        <v>1.5</v>
      </c>
      <c r="BP11" s="675"/>
      <c r="BQ11" s="675"/>
      <c r="BR11" s="675"/>
      <c r="BS11" s="648">
        <v>4752</v>
      </c>
      <c r="BT11" s="643"/>
      <c r="BU11" s="643"/>
      <c r="BV11" s="643"/>
      <c r="BW11" s="643"/>
      <c r="BX11" s="643"/>
      <c r="BY11" s="643"/>
      <c r="BZ11" s="643"/>
      <c r="CA11" s="643"/>
      <c r="CB11" s="689"/>
      <c r="CD11" s="681" t="s">
        <v>248</v>
      </c>
      <c r="CE11" s="682"/>
      <c r="CF11" s="682"/>
      <c r="CG11" s="682"/>
      <c r="CH11" s="682"/>
      <c r="CI11" s="682"/>
      <c r="CJ11" s="682"/>
      <c r="CK11" s="682"/>
      <c r="CL11" s="682"/>
      <c r="CM11" s="682"/>
      <c r="CN11" s="682"/>
      <c r="CO11" s="682"/>
      <c r="CP11" s="682"/>
      <c r="CQ11" s="683"/>
      <c r="CR11" s="642">
        <v>249040</v>
      </c>
      <c r="CS11" s="643"/>
      <c r="CT11" s="643"/>
      <c r="CU11" s="643"/>
      <c r="CV11" s="643"/>
      <c r="CW11" s="643"/>
      <c r="CX11" s="643"/>
      <c r="CY11" s="644"/>
      <c r="CZ11" s="675">
        <v>3.1</v>
      </c>
      <c r="DA11" s="675"/>
      <c r="DB11" s="675"/>
      <c r="DC11" s="675"/>
      <c r="DD11" s="648">
        <v>31896</v>
      </c>
      <c r="DE11" s="643"/>
      <c r="DF11" s="643"/>
      <c r="DG11" s="643"/>
      <c r="DH11" s="643"/>
      <c r="DI11" s="643"/>
      <c r="DJ11" s="643"/>
      <c r="DK11" s="643"/>
      <c r="DL11" s="643"/>
      <c r="DM11" s="643"/>
      <c r="DN11" s="643"/>
      <c r="DO11" s="643"/>
      <c r="DP11" s="644"/>
      <c r="DQ11" s="648">
        <v>156700</v>
      </c>
      <c r="DR11" s="643"/>
      <c r="DS11" s="643"/>
      <c r="DT11" s="643"/>
      <c r="DU11" s="643"/>
      <c r="DV11" s="643"/>
      <c r="DW11" s="643"/>
      <c r="DX11" s="643"/>
      <c r="DY11" s="643"/>
      <c r="DZ11" s="643"/>
      <c r="EA11" s="643"/>
      <c r="EB11" s="643"/>
      <c r="EC11" s="689"/>
    </row>
    <row r="12" spans="2:143" ht="11.25" customHeight="1" x14ac:dyDescent="0.15">
      <c r="B12" s="639" t="s">
        <v>249</v>
      </c>
      <c r="C12" s="640"/>
      <c r="D12" s="640"/>
      <c r="E12" s="640"/>
      <c r="F12" s="640"/>
      <c r="G12" s="640"/>
      <c r="H12" s="640"/>
      <c r="I12" s="640"/>
      <c r="J12" s="640"/>
      <c r="K12" s="640"/>
      <c r="L12" s="640"/>
      <c r="M12" s="640"/>
      <c r="N12" s="640"/>
      <c r="O12" s="640"/>
      <c r="P12" s="640"/>
      <c r="Q12" s="641"/>
      <c r="R12" s="642" t="s">
        <v>237</v>
      </c>
      <c r="S12" s="643"/>
      <c r="T12" s="643"/>
      <c r="U12" s="643"/>
      <c r="V12" s="643"/>
      <c r="W12" s="643"/>
      <c r="X12" s="643"/>
      <c r="Y12" s="644"/>
      <c r="Z12" s="675" t="s">
        <v>237</v>
      </c>
      <c r="AA12" s="675"/>
      <c r="AB12" s="675"/>
      <c r="AC12" s="675"/>
      <c r="AD12" s="676" t="s">
        <v>237</v>
      </c>
      <c r="AE12" s="676"/>
      <c r="AF12" s="676"/>
      <c r="AG12" s="676"/>
      <c r="AH12" s="676"/>
      <c r="AI12" s="676"/>
      <c r="AJ12" s="676"/>
      <c r="AK12" s="676"/>
      <c r="AL12" s="645" t="s">
        <v>237</v>
      </c>
      <c r="AM12" s="646"/>
      <c r="AN12" s="646"/>
      <c r="AO12" s="677"/>
      <c r="AP12" s="639" t="s">
        <v>250</v>
      </c>
      <c r="AQ12" s="640"/>
      <c r="AR12" s="640"/>
      <c r="AS12" s="640"/>
      <c r="AT12" s="640"/>
      <c r="AU12" s="640"/>
      <c r="AV12" s="640"/>
      <c r="AW12" s="640"/>
      <c r="AX12" s="640"/>
      <c r="AY12" s="640"/>
      <c r="AZ12" s="640"/>
      <c r="BA12" s="640"/>
      <c r="BB12" s="640"/>
      <c r="BC12" s="640"/>
      <c r="BD12" s="640"/>
      <c r="BE12" s="640"/>
      <c r="BF12" s="641"/>
      <c r="BG12" s="642">
        <v>515731</v>
      </c>
      <c r="BH12" s="643"/>
      <c r="BI12" s="643"/>
      <c r="BJ12" s="643"/>
      <c r="BK12" s="643"/>
      <c r="BL12" s="643"/>
      <c r="BM12" s="643"/>
      <c r="BN12" s="644"/>
      <c r="BO12" s="675">
        <v>38</v>
      </c>
      <c r="BP12" s="675"/>
      <c r="BQ12" s="675"/>
      <c r="BR12" s="675"/>
      <c r="BS12" s="648" t="s">
        <v>237</v>
      </c>
      <c r="BT12" s="643"/>
      <c r="BU12" s="643"/>
      <c r="BV12" s="643"/>
      <c r="BW12" s="643"/>
      <c r="BX12" s="643"/>
      <c r="BY12" s="643"/>
      <c r="BZ12" s="643"/>
      <c r="CA12" s="643"/>
      <c r="CB12" s="689"/>
      <c r="CD12" s="681" t="s">
        <v>251</v>
      </c>
      <c r="CE12" s="682"/>
      <c r="CF12" s="682"/>
      <c r="CG12" s="682"/>
      <c r="CH12" s="682"/>
      <c r="CI12" s="682"/>
      <c r="CJ12" s="682"/>
      <c r="CK12" s="682"/>
      <c r="CL12" s="682"/>
      <c r="CM12" s="682"/>
      <c r="CN12" s="682"/>
      <c r="CO12" s="682"/>
      <c r="CP12" s="682"/>
      <c r="CQ12" s="683"/>
      <c r="CR12" s="642">
        <v>119854</v>
      </c>
      <c r="CS12" s="643"/>
      <c r="CT12" s="643"/>
      <c r="CU12" s="643"/>
      <c r="CV12" s="643"/>
      <c r="CW12" s="643"/>
      <c r="CX12" s="643"/>
      <c r="CY12" s="644"/>
      <c r="CZ12" s="675">
        <v>1.5</v>
      </c>
      <c r="DA12" s="675"/>
      <c r="DB12" s="675"/>
      <c r="DC12" s="675"/>
      <c r="DD12" s="648" t="s">
        <v>237</v>
      </c>
      <c r="DE12" s="643"/>
      <c r="DF12" s="643"/>
      <c r="DG12" s="643"/>
      <c r="DH12" s="643"/>
      <c r="DI12" s="643"/>
      <c r="DJ12" s="643"/>
      <c r="DK12" s="643"/>
      <c r="DL12" s="643"/>
      <c r="DM12" s="643"/>
      <c r="DN12" s="643"/>
      <c r="DO12" s="643"/>
      <c r="DP12" s="644"/>
      <c r="DQ12" s="648">
        <v>107514</v>
      </c>
      <c r="DR12" s="643"/>
      <c r="DS12" s="643"/>
      <c r="DT12" s="643"/>
      <c r="DU12" s="643"/>
      <c r="DV12" s="643"/>
      <c r="DW12" s="643"/>
      <c r="DX12" s="643"/>
      <c r="DY12" s="643"/>
      <c r="DZ12" s="643"/>
      <c r="EA12" s="643"/>
      <c r="EB12" s="643"/>
      <c r="EC12" s="689"/>
    </row>
    <row r="13" spans="2:143" ht="11.25" customHeight="1" x14ac:dyDescent="0.15">
      <c r="B13" s="639" t="s">
        <v>252</v>
      </c>
      <c r="C13" s="640"/>
      <c r="D13" s="640"/>
      <c r="E13" s="640"/>
      <c r="F13" s="640"/>
      <c r="G13" s="640"/>
      <c r="H13" s="640"/>
      <c r="I13" s="640"/>
      <c r="J13" s="640"/>
      <c r="K13" s="640"/>
      <c r="L13" s="640"/>
      <c r="M13" s="640"/>
      <c r="N13" s="640"/>
      <c r="O13" s="640"/>
      <c r="P13" s="640"/>
      <c r="Q13" s="641"/>
      <c r="R13" s="642" t="s">
        <v>237</v>
      </c>
      <c r="S13" s="643"/>
      <c r="T13" s="643"/>
      <c r="U13" s="643"/>
      <c r="V13" s="643"/>
      <c r="W13" s="643"/>
      <c r="X13" s="643"/>
      <c r="Y13" s="644"/>
      <c r="Z13" s="675" t="s">
        <v>237</v>
      </c>
      <c r="AA13" s="675"/>
      <c r="AB13" s="675"/>
      <c r="AC13" s="675"/>
      <c r="AD13" s="676" t="s">
        <v>237</v>
      </c>
      <c r="AE13" s="676"/>
      <c r="AF13" s="676"/>
      <c r="AG13" s="676"/>
      <c r="AH13" s="676"/>
      <c r="AI13" s="676"/>
      <c r="AJ13" s="676"/>
      <c r="AK13" s="676"/>
      <c r="AL13" s="645" t="s">
        <v>237</v>
      </c>
      <c r="AM13" s="646"/>
      <c r="AN13" s="646"/>
      <c r="AO13" s="677"/>
      <c r="AP13" s="639" t="s">
        <v>253</v>
      </c>
      <c r="AQ13" s="640"/>
      <c r="AR13" s="640"/>
      <c r="AS13" s="640"/>
      <c r="AT13" s="640"/>
      <c r="AU13" s="640"/>
      <c r="AV13" s="640"/>
      <c r="AW13" s="640"/>
      <c r="AX13" s="640"/>
      <c r="AY13" s="640"/>
      <c r="AZ13" s="640"/>
      <c r="BA13" s="640"/>
      <c r="BB13" s="640"/>
      <c r="BC13" s="640"/>
      <c r="BD13" s="640"/>
      <c r="BE13" s="640"/>
      <c r="BF13" s="641"/>
      <c r="BG13" s="642">
        <v>515731</v>
      </c>
      <c r="BH13" s="643"/>
      <c r="BI13" s="643"/>
      <c r="BJ13" s="643"/>
      <c r="BK13" s="643"/>
      <c r="BL13" s="643"/>
      <c r="BM13" s="643"/>
      <c r="BN13" s="644"/>
      <c r="BO13" s="675">
        <v>38</v>
      </c>
      <c r="BP13" s="675"/>
      <c r="BQ13" s="675"/>
      <c r="BR13" s="675"/>
      <c r="BS13" s="648" t="s">
        <v>243</v>
      </c>
      <c r="BT13" s="643"/>
      <c r="BU13" s="643"/>
      <c r="BV13" s="643"/>
      <c r="BW13" s="643"/>
      <c r="BX13" s="643"/>
      <c r="BY13" s="643"/>
      <c r="BZ13" s="643"/>
      <c r="CA13" s="643"/>
      <c r="CB13" s="689"/>
      <c r="CD13" s="681" t="s">
        <v>254</v>
      </c>
      <c r="CE13" s="682"/>
      <c r="CF13" s="682"/>
      <c r="CG13" s="682"/>
      <c r="CH13" s="682"/>
      <c r="CI13" s="682"/>
      <c r="CJ13" s="682"/>
      <c r="CK13" s="682"/>
      <c r="CL13" s="682"/>
      <c r="CM13" s="682"/>
      <c r="CN13" s="682"/>
      <c r="CO13" s="682"/>
      <c r="CP13" s="682"/>
      <c r="CQ13" s="683"/>
      <c r="CR13" s="642">
        <v>646456</v>
      </c>
      <c r="CS13" s="643"/>
      <c r="CT13" s="643"/>
      <c r="CU13" s="643"/>
      <c r="CV13" s="643"/>
      <c r="CW13" s="643"/>
      <c r="CX13" s="643"/>
      <c r="CY13" s="644"/>
      <c r="CZ13" s="675">
        <v>8.1</v>
      </c>
      <c r="DA13" s="675"/>
      <c r="DB13" s="675"/>
      <c r="DC13" s="675"/>
      <c r="DD13" s="648">
        <v>393369</v>
      </c>
      <c r="DE13" s="643"/>
      <c r="DF13" s="643"/>
      <c r="DG13" s="643"/>
      <c r="DH13" s="643"/>
      <c r="DI13" s="643"/>
      <c r="DJ13" s="643"/>
      <c r="DK13" s="643"/>
      <c r="DL13" s="643"/>
      <c r="DM13" s="643"/>
      <c r="DN13" s="643"/>
      <c r="DO13" s="643"/>
      <c r="DP13" s="644"/>
      <c r="DQ13" s="648">
        <v>241566</v>
      </c>
      <c r="DR13" s="643"/>
      <c r="DS13" s="643"/>
      <c r="DT13" s="643"/>
      <c r="DU13" s="643"/>
      <c r="DV13" s="643"/>
      <c r="DW13" s="643"/>
      <c r="DX13" s="643"/>
      <c r="DY13" s="643"/>
      <c r="DZ13" s="643"/>
      <c r="EA13" s="643"/>
      <c r="EB13" s="643"/>
      <c r="EC13" s="689"/>
    </row>
    <row r="14" spans="2:143" ht="11.25" customHeight="1" x14ac:dyDescent="0.15">
      <c r="B14" s="639" t="s">
        <v>255</v>
      </c>
      <c r="C14" s="640"/>
      <c r="D14" s="640"/>
      <c r="E14" s="640"/>
      <c r="F14" s="640"/>
      <c r="G14" s="640"/>
      <c r="H14" s="640"/>
      <c r="I14" s="640"/>
      <c r="J14" s="640"/>
      <c r="K14" s="640"/>
      <c r="L14" s="640"/>
      <c r="M14" s="640"/>
      <c r="N14" s="640"/>
      <c r="O14" s="640"/>
      <c r="P14" s="640"/>
      <c r="Q14" s="641"/>
      <c r="R14" s="642" t="s">
        <v>237</v>
      </c>
      <c r="S14" s="643"/>
      <c r="T14" s="643"/>
      <c r="U14" s="643"/>
      <c r="V14" s="643"/>
      <c r="W14" s="643"/>
      <c r="X14" s="643"/>
      <c r="Y14" s="644"/>
      <c r="Z14" s="675" t="s">
        <v>243</v>
      </c>
      <c r="AA14" s="675"/>
      <c r="AB14" s="675"/>
      <c r="AC14" s="675"/>
      <c r="AD14" s="676" t="s">
        <v>237</v>
      </c>
      <c r="AE14" s="676"/>
      <c r="AF14" s="676"/>
      <c r="AG14" s="676"/>
      <c r="AH14" s="676"/>
      <c r="AI14" s="676"/>
      <c r="AJ14" s="676"/>
      <c r="AK14" s="676"/>
      <c r="AL14" s="645" t="s">
        <v>237</v>
      </c>
      <c r="AM14" s="646"/>
      <c r="AN14" s="646"/>
      <c r="AO14" s="677"/>
      <c r="AP14" s="639" t="s">
        <v>256</v>
      </c>
      <c r="AQ14" s="640"/>
      <c r="AR14" s="640"/>
      <c r="AS14" s="640"/>
      <c r="AT14" s="640"/>
      <c r="AU14" s="640"/>
      <c r="AV14" s="640"/>
      <c r="AW14" s="640"/>
      <c r="AX14" s="640"/>
      <c r="AY14" s="640"/>
      <c r="AZ14" s="640"/>
      <c r="BA14" s="640"/>
      <c r="BB14" s="640"/>
      <c r="BC14" s="640"/>
      <c r="BD14" s="640"/>
      <c r="BE14" s="640"/>
      <c r="BF14" s="641"/>
      <c r="BG14" s="642">
        <v>45968</v>
      </c>
      <c r="BH14" s="643"/>
      <c r="BI14" s="643"/>
      <c r="BJ14" s="643"/>
      <c r="BK14" s="643"/>
      <c r="BL14" s="643"/>
      <c r="BM14" s="643"/>
      <c r="BN14" s="644"/>
      <c r="BO14" s="675">
        <v>3.4</v>
      </c>
      <c r="BP14" s="675"/>
      <c r="BQ14" s="675"/>
      <c r="BR14" s="675"/>
      <c r="BS14" s="648" t="s">
        <v>237</v>
      </c>
      <c r="BT14" s="643"/>
      <c r="BU14" s="643"/>
      <c r="BV14" s="643"/>
      <c r="BW14" s="643"/>
      <c r="BX14" s="643"/>
      <c r="BY14" s="643"/>
      <c r="BZ14" s="643"/>
      <c r="CA14" s="643"/>
      <c r="CB14" s="689"/>
      <c r="CD14" s="681" t="s">
        <v>257</v>
      </c>
      <c r="CE14" s="682"/>
      <c r="CF14" s="682"/>
      <c r="CG14" s="682"/>
      <c r="CH14" s="682"/>
      <c r="CI14" s="682"/>
      <c r="CJ14" s="682"/>
      <c r="CK14" s="682"/>
      <c r="CL14" s="682"/>
      <c r="CM14" s="682"/>
      <c r="CN14" s="682"/>
      <c r="CO14" s="682"/>
      <c r="CP14" s="682"/>
      <c r="CQ14" s="683"/>
      <c r="CR14" s="642">
        <v>395011</v>
      </c>
      <c r="CS14" s="643"/>
      <c r="CT14" s="643"/>
      <c r="CU14" s="643"/>
      <c r="CV14" s="643"/>
      <c r="CW14" s="643"/>
      <c r="CX14" s="643"/>
      <c r="CY14" s="644"/>
      <c r="CZ14" s="675">
        <v>4.9000000000000004</v>
      </c>
      <c r="DA14" s="675"/>
      <c r="DB14" s="675"/>
      <c r="DC14" s="675"/>
      <c r="DD14" s="648">
        <v>9095</v>
      </c>
      <c r="DE14" s="643"/>
      <c r="DF14" s="643"/>
      <c r="DG14" s="643"/>
      <c r="DH14" s="643"/>
      <c r="DI14" s="643"/>
      <c r="DJ14" s="643"/>
      <c r="DK14" s="643"/>
      <c r="DL14" s="643"/>
      <c r="DM14" s="643"/>
      <c r="DN14" s="643"/>
      <c r="DO14" s="643"/>
      <c r="DP14" s="644"/>
      <c r="DQ14" s="648">
        <v>382533</v>
      </c>
      <c r="DR14" s="643"/>
      <c r="DS14" s="643"/>
      <c r="DT14" s="643"/>
      <c r="DU14" s="643"/>
      <c r="DV14" s="643"/>
      <c r="DW14" s="643"/>
      <c r="DX14" s="643"/>
      <c r="DY14" s="643"/>
      <c r="DZ14" s="643"/>
      <c r="EA14" s="643"/>
      <c r="EB14" s="643"/>
      <c r="EC14" s="689"/>
    </row>
    <row r="15" spans="2:143" ht="11.25" customHeight="1" x14ac:dyDescent="0.15">
      <c r="B15" s="639" t="s">
        <v>258</v>
      </c>
      <c r="C15" s="640"/>
      <c r="D15" s="640"/>
      <c r="E15" s="640"/>
      <c r="F15" s="640"/>
      <c r="G15" s="640"/>
      <c r="H15" s="640"/>
      <c r="I15" s="640"/>
      <c r="J15" s="640"/>
      <c r="K15" s="640"/>
      <c r="L15" s="640"/>
      <c r="M15" s="640"/>
      <c r="N15" s="640"/>
      <c r="O15" s="640"/>
      <c r="P15" s="640"/>
      <c r="Q15" s="641"/>
      <c r="R15" s="642" t="s">
        <v>237</v>
      </c>
      <c r="S15" s="643"/>
      <c r="T15" s="643"/>
      <c r="U15" s="643"/>
      <c r="V15" s="643"/>
      <c r="W15" s="643"/>
      <c r="X15" s="643"/>
      <c r="Y15" s="644"/>
      <c r="Z15" s="675" t="s">
        <v>237</v>
      </c>
      <c r="AA15" s="675"/>
      <c r="AB15" s="675"/>
      <c r="AC15" s="675"/>
      <c r="AD15" s="676" t="s">
        <v>237</v>
      </c>
      <c r="AE15" s="676"/>
      <c r="AF15" s="676"/>
      <c r="AG15" s="676"/>
      <c r="AH15" s="676"/>
      <c r="AI15" s="676"/>
      <c r="AJ15" s="676"/>
      <c r="AK15" s="676"/>
      <c r="AL15" s="645" t="s">
        <v>237</v>
      </c>
      <c r="AM15" s="646"/>
      <c r="AN15" s="646"/>
      <c r="AO15" s="677"/>
      <c r="AP15" s="639" t="s">
        <v>259</v>
      </c>
      <c r="AQ15" s="640"/>
      <c r="AR15" s="640"/>
      <c r="AS15" s="640"/>
      <c r="AT15" s="640"/>
      <c r="AU15" s="640"/>
      <c r="AV15" s="640"/>
      <c r="AW15" s="640"/>
      <c r="AX15" s="640"/>
      <c r="AY15" s="640"/>
      <c r="AZ15" s="640"/>
      <c r="BA15" s="640"/>
      <c r="BB15" s="640"/>
      <c r="BC15" s="640"/>
      <c r="BD15" s="640"/>
      <c r="BE15" s="640"/>
      <c r="BF15" s="641"/>
      <c r="BG15" s="642">
        <v>45102</v>
      </c>
      <c r="BH15" s="643"/>
      <c r="BI15" s="643"/>
      <c r="BJ15" s="643"/>
      <c r="BK15" s="643"/>
      <c r="BL15" s="643"/>
      <c r="BM15" s="643"/>
      <c r="BN15" s="644"/>
      <c r="BO15" s="675">
        <v>3.3</v>
      </c>
      <c r="BP15" s="675"/>
      <c r="BQ15" s="675"/>
      <c r="BR15" s="675"/>
      <c r="BS15" s="648" t="s">
        <v>237</v>
      </c>
      <c r="BT15" s="643"/>
      <c r="BU15" s="643"/>
      <c r="BV15" s="643"/>
      <c r="BW15" s="643"/>
      <c r="BX15" s="643"/>
      <c r="BY15" s="643"/>
      <c r="BZ15" s="643"/>
      <c r="CA15" s="643"/>
      <c r="CB15" s="689"/>
      <c r="CD15" s="681" t="s">
        <v>260</v>
      </c>
      <c r="CE15" s="682"/>
      <c r="CF15" s="682"/>
      <c r="CG15" s="682"/>
      <c r="CH15" s="682"/>
      <c r="CI15" s="682"/>
      <c r="CJ15" s="682"/>
      <c r="CK15" s="682"/>
      <c r="CL15" s="682"/>
      <c r="CM15" s="682"/>
      <c r="CN15" s="682"/>
      <c r="CO15" s="682"/>
      <c r="CP15" s="682"/>
      <c r="CQ15" s="683"/>
      <c r="CR15" s="642">
        <v>954407</v>
      </c>
      <c r="CS15" s="643"/>
      <c r="CT15" s="643"/>
      <c r="CU15" s="643"/>
      <c r="CV15" s="643"/>
      <c r="CW15" s="643"/>
      <c r="CX15" s="643"/>
      <c r="CY15" s="644"/>
      <c r="CZ15" s="675">
        <v>11.9</v>
      </c>
      <c r="DA15" s="675"/>
      <c r="DB15" s="675"/>
      <c r="DC15" s="675"/>
      <c r="DD15" s="648">
        <v>174376</v>
      </c>
      <c r="DE15" s="643"/>
      <c r="DF15" s="643"/>
      <c r="DG15" s="643"/>
      <c r="DH15" s="643"/>
      <c r="DI15" s="643"/>
      <c r="DJ15" s="643"/>
      <c r="DK15" s="643"/>
      <c r="DL15" s="643"/>
      <c r="DM15" s="643"/>
      <c r="DN15" s="643"/>
      <c r="DO15" s="643"/>
      <c r="DP15" s="644"/>
      <c r="DQ15" s="648">
        <v>683424</v>
      </c>
      <c r="DR15" s="643"/>
      <c r="DS15" s="643"/>
      <c r="DT15" s="643"/>
      <c r="DU15" s="643"/>
      <c r="DV15" s="643"/>
      <c r="DW15" s="643"/>
      <c r="DX15" s="643"/>
      <c r="DY15" s="643"/>
      <c r="DZ15" s="643"/>
      <c r="EA15" s="643"/>
      <c r="EB15" s="643"/>
      <c r="EC15" s="689"/>
    </row>
    <row r="16" spans="2:143" ht="11.25" customHeight="1" x14ac:dyDescent="0.15">
      <c r="B16" s="639" t="s">
        <v>261</v>
      </c>
      <c r="C16" s="640"/>
      <c r="D16" s="640"/>
      <c r="E16" s="640"/>
      <c r="F16" s="640"/>
      <c r="G16" s="640"/>
      <c r="H16" s="640"/>
      <c r="I16" s="640"/>
      <c r="J16" s="640"/>
      <c r="K16" s="640"/>
      <c r="L16" s="640"/>
      <c r="M16" s="640"/>
      <c r="N16" s="640"/>
      <c r="O16" s="640"/>
      <c r="P16" s="640"/>
      <c r="Q16" s="641"/>
      <c r="R16" s="642">
        <v>6487</v>
      </c>
      <c r="S16" s="643"/>
      <c r="T16" s="643"/>
      <c r="U16" s="643"/>
      <c r="V16" s="643"/>
      <c r="W16" s="643"/>
      <c r="X16" s="643"/>
      <c r="Y16" s="644"/>
      <c r="Z16" s="675">
        <v>0.1</v>
      </c>
      <c r="AA16" s="675"/>
      <c r="AB16" s="675"/>
      <c r="AC16" s="675"/>
      <c r="AD16" s="676">
        <v>6487</v>
      </c>
      <c r="AE16" s="676"/>
      <c r="AF16" s="676"/>
      <c r="AG16" s="676"/>
      <c r="AH16" s="676"/>
      <c r="AI16" s="676"/>
      <c r="AJ16" s="676"/>
      <c r="AK16" s="676"/>
      <c r="AL16" s="645">
        <v>0.2</v>
      </c>
      <c r="AM16" s="646"/>
      <c r="AN16" s="646"/>
      <c r="AO16" s="677"/>
      <c r="AP16" s="639" t="s">
        <v>262</v>
      </c>
      <c r="AQ16" s="640"/>
      <c r="AR16" s="640"/>
      <c r="AS16" s="640"/>
      <c r="AT16" s="640"/>
      <c r="AU16" s="640"/>
      <c r="AV16" s="640"/>
      <c r="AW16" s="640"/>
      <c r="AX16" s="640"/>
      <c r="AY16" s="640"/>
      <c r="AZ16" s="640"/>
      <c r="BA16" s="640"/>
      <c r="BB16" s="640"/>
      <c r="BC16" s="640"/>
      <c r="BD16" s="640"/>
      <c r="BE16" s="640"/>
      <c r="BF16" s="641"/>
      <c r="BG16" s="642" t="s">
        <v>237</v>
      </c>
      <c r="BH16" s="643"/>
      <c r="BI16" s="643"/>
      <c r="BJ16" s="643"/>
      <c r="BK16" s="643"/>
      <c r="BL16" s="643"/>
      <c r="BM16" s="643"/>
      <c r="BN16" s="644"/>
      <c r="BO16" s="675" t="s">
        <v>139</v>
      </c>
      <c r="BP16" s="675"/>
      <c r="BQ16" s="675"/>
      <c r="BR16" s="675"/>
      <c r="BS16" s="648" t="s">
        <v>237</v>
      </c>
      <c r="BT16" s="643"/>
      <c r="BU16" s="643"/>
      <c r="BV16" s="643"/>
      <c r="BW16" s="643"/>
      <c r="BX16" s="643"/>
      <c r="BY16" s="643"/>
      <c r="BZ16" s="643"/>
      <c r="CA16" s="643"/>
      <c r="CB16" s="689"/>
      <c r="CD16" s="681" t="s">
        <v>263</v>
      </c>
      <c r="CE16" s="682"/>
      <c r="CF16" s="682"/>
      <c r="CG16" s="682"/>
      <c r="CH16" s="682"/>
      <c r="CI16" s="682"/>
      <c r="CJ16" s="682"/>
      <c r="CK16" s="682"/>
      <c r="CL16" s="682"/>
      <c r="CM16" s="682"/>
      <c r="CN16" s="682"/>
      <c r="CO16" s="682"/>
      <c r="CP16" s="682"/>
      <c r="CQ16" s="683"/>
      <c r="CR16" s="642" t="s">
        <v>237</v>
      </c>
      <c r="CS16" s="643"/>
      <c r="CT16" s="643"/>
      <c r="CU16" s="643"/>
      <c r="CV16" s="643"/>
      <c r="CW16" s="643"/>
      <c r="CX16" s="643"/>
      <c r="CY16" s="644"/>
      <c r="CZ16" s="675" t="s">
        <v>237</v>
      </c>
      <c r="DA16" s="675"/>
      <c r="DB16" s="675"/>
      <c r="DC16" s="675"/>
      <c r="DD16" s="648" t="s">
        <v>237</v>
      </c>
      <c r="DE16" s="643"/>
      <c r="DF16" s="643"/>
      <c r="DG16" s="643"/>
      <c r="DH16" s="643"/>
      <c r="DI16" s="643"/>
      <c r="DJ16" s="643"/>
      <c r="DK16" s="643"/>
      <c r="DL16" s="643"/>
      <c r="DM16" s="643"/>
      <c r="DN16" s="643"/>
      <c r="DO16" s="643"/>
      <c r="DP16" s="644"/>
      <c r="DQ16" s="648" t="s">
        <v>237</v>
      </c>
      <c r="DR16" s="643"/>
      <c r="DS16" s="643"/>
      <c r="DT16" s="643"/>
      <c r="DU16" s="643"/>
      <c r="DV16" s="643"/>
      <c r="DW16" s="643"/>
      <c r="DX16" s="643"/>
      <c r="DY16" s="643"/>
      <c r="DZ16" s="643"/>
      <c r="EA16" s="643"/>
      <c r="EB16" s="643"/>
      <c r="EC16" s="689"/>
    </row>
    <row r="17" spans="2:133" ht="11.25" customHeight="1" x14ac:dyDescent="0.15">
      <c r="B17" s="639" t="s">
        <v>264</v>
      </c>
      <c r="C17" s="640"/>
      <c r="D17" s="640"/>
      <c r="E17" s="640"/>
      <c r="F17" s="640"/>
      <c r="G17" s="640"/>
      <c r="H17" s="640"/>
      <c r="I17" s="640"/>
      <c r="J17" s="640"/>
      <c r="K17" s="640"/>
      <c r="L17" s="640"/>
      <c r="M17" s="640"/>
      <c r="N17" s="640"/>
      <c r="O17" s="640"/>
      <c r="P17" s="640"/>
      <c r="Q17" s="641"/>
      <c r="R17" s="642">
        <v>2659</v>
      </c>
      <c r="S17" s="643"/>
      <c r="T17" s="643"/>
      <c r="U17" s="643"/>
      <c r="V17" s="643"/>
      <c r="W17" s="643"/>
      <c r="X17" s="643"/>
      <c r="Y17" s="644"/>
      <c r="Z17" s="675">
        <v>0</v>
      </c>
      <c r="AA17" s="675"/>
      <c r="AB17" s="675"/>
      <c r="AC17" s="675"/>
      <c r="AD17" s="676">
        <v>2659</v>
      </c>
      <c r="AE17" s="676"/>
      <c r="AF17" s="676"/>
      <c r="AG17" s="676"/>
      <c r="AH17" s="676"/>
      <c r="AI17" s="676"/>
      <c r="AJ17" s="676"/>
      <c r="AK17" s="676"/>
      <c r="AL17" s="645">
        <v>0.1</v>
      </c>
      <c r="AM17" s="646"/>
      <c r="AN17" s="646"/>
      <c r="AO17" s="677"/>
      <c r="AP17" s="639" t="s">
        <v>265</v>
      </c>
      <c r="AQ17" s="640"/>
      <c r="AR17" s="640"/>
      <c r="AS17" s="640"/>
      <c r="AT17" s="640"/>
      <c r="AU17" s="640"/>
      <c r="AV17" s="640"/>
      <c r="AW17" s="640"/>
      <c r="AX17" s="640"/>
      <c r="AY17" s="640"/>
      <c r="AZ17" s="640"/>
      <c r="BA17" s="640"/>
      <c r="BB17" s="640"/>
      <c r="BC17" s="640"/>
      <c r="BD17" s="640"/>
      <c r="BE17" s="640"/>
      <c r="BF17" s="641"/>
      <c r="BG17" s="642" t="s">
        <v>237</v>
      </c>
      <c r="BH17" s="643"/>
      <c r="BI17" s="643"/>
      <c r="BJ17" s="643"/>
      <c r="BK17" s="643"/>
      <c r="BL17" s="643"/>
      <c r="BM17" s="643"/>
      <c r="BN17" s="644"/>
      <c r="BO17" s="675" t="s">
        <v>243</v>
      </c>
      <c r="BP17" s="675"/>
      <c r="BQ17" s="675"/>
      <c r="BR17" s="675"/>
      <c r="BS17" s="648" t="s">
        <v>237</v>
      </c>
      <c r="BT17" s="643"/>
      <c r="BU17" s="643"/>
      <c r="BV17" s="643"/>
      <c r="BW17" s="643"/>
      <c r="BX17" s="643"/>
      <c r="BY17" s="643"/>
      <c r="BZ17" s="643"/>
      <c r="CA17" s="643"/>
      <c r="CB17" s="689"/>
      <c r="CD17" s="681" t="s">
        <v>266</v>
      </c>
      <c r="CE17" s="682"/>
      <c r="CF17" s="682"/>
      <c r="CG17" s="682"/>
      <c r="CH17" s="682"/>
      <c r="CI17" s="682"/>
      <c r="CJ17" s="682"/>
      <c r="CK17" s="682"/>
      <c r="CL17" s="682"/>
      <c r="CM17" s="682"/>
      <c r="CN17" s="682"/>
      <c r="CO17" s="682"/>
      <c r="CP17" s="682"/>
      <c r="CQ17" s="683"/>
      <c r="CR17" s="642">
        <v>347946</v>
      </c>
      <c r="CS17" s="643"/>
      <c r="CT17" s="643"/>
      <c r="CU17" s="643"/>
      <c r="CV17" s="643"/>
      <c r="CW17" s="643"/>
      <c r="CX17" s="643"/>
      <c r="CY17" s="644"/>
      <c r="CZ17" s="675">
        <v>4.4000000000000004</v>
      </c>
      <c r="DA17" s="675"/>
      <c r="DB17" s="675"/>
      <c r="DC17" s="675"/>
      <c r="DD17" s="648" t="s">
        <v>237</v>
      </c>
      <c r="DE17" s="643"/>
      <c r="DF17" s="643"/>
      <c r="DG17" s="643"/>
      <c r="DH17" s="643"/>
      <c r="DI17" s="643"/>
      <c r="DJ17" s="643"/>
      <c r="DK17" s="643"/>
      <c r="DL17" s="643"/>
      <c r="DM17" s="643"/>
      <c r="DN17" s="643"/>
      <c r="DO17" s="643"/>
      <c r="DP17" s="644"/>
      <c r="DQ17" s="648">
        <v>347086</v>
      </c>
      <c r="DR17" s="643"/>
      <c r="DS17" s="643"/>
      <c r="DT17" s="643"/>
      <c r="DU17" s="643"/>
      <c r="DV17" s="643"/>
      <c r="DW17" s="643"/>
      <c r="DX17" s="643"/>
      <c r="DY17" s="643"/>
      <c r="DZ17" s="643"/>
      <c r="EA17" s="643"/>
      <c r="EB17" s="643"/>
      <c r="EC17" s="689"/>
    </row>
    <row r="18" spans="2:133" ht="11.25" customHeight="1" x14ac:dyDescent="0.15">
      <c r="B18" s="639" t="s">
        <v>267</v>
      </c>
      <c r="C18" s="640"/>
      <c r="D18" s="640"/>
      <c r="E18" s="640"/>
      <c r="F18" s="640"/>
      <c r="G18" s="640"/>
      <c r="H18" s="640"/>
      <c r="I18" s="640"/>
      <c r="J18" s="640"/>
      <c r="K18" s="640"/>
      <c r="L18" s="640"/>
      <c r="M18" s="640"/>
      <c r="N18" s="640"/>
      <c r="O18" s="640"/>
      <c r="P18" s="640"/>
      <c r="Q18" s="641"/>
      <c r="R18" s="642">
        <v>11834</v>
      </c>
      <c r="S18" s="643"/>
      <c r="T18" s="643"/>
      <c r="U18" s="643"/>
      <c r="V18" s="643"/>
      <c r="W18" s="643"/>
      <c r="X18" s="643"/>
      <c r="Y18" s="644"/>
      <c r="Z18" s="675">
        <v>0.1</v>
      </c>
      <c r="AA18" s="675"/>
      <c r="AB18" s="675"/>
      <c r="AC18" s="675"/>
      <c r="AD18" s="676">
        <v>11834</v>
      </c>
      <c r="AE18" s="676"/>
      <c r="AF18" s="676"/>
      <c r="AG18" s="676"/>
      <c r="AH18" s="676"/>
      <c r="AI18" s="676"/>
      <c r="AJ18" s="676"/>
      <c r="AK18" s="676"/>
      <c r="AL18" s="645">
        <v>0.3</v>
      </c>
      <c r="AM18" s="646"/>
      <c r="AN18" s="646"/>
      <c r="AO18" s="677"/>
      <c r="AP18" s="639" t="s">
        <v>268</v>
      </c>
      <c r="AQ18" s="640"/>
      <c r="AR18" s="640"/>
      <c r="AS18" s="640"/>
      <c r="AT18" s="640"/>
      <c r="AU18" s="640"/>
      <c r="AV18" s="640"/>
      <c r="AW18" s="640"/>
      <c r="AX18" s="640"/>
      <c r="AY18" s="640"/>
      <c r="AZ18" s="640"/>
      <c r="BA18" s="640"/>
      <c r="BB18" s="640"/>
      <c r="BC18" s="640"/>
      <c r="BD18" s="640"/>
      <c r="BE18" s="640"/>
      <c r="BF18" s="641"/>
      <c r="BG18" s="642" t="s">
        <v>237</v>
      </c>
      <c r="BH18" s="643"/>
      <c r="BI18" s="643"/>
      <c r="BJ18" s="643"/>
      <c r="BK18" s="643"/>
      <c r="BL18" s="643"/>
      <c r="BM18" s="643"/>
      <c r="BN18" s="644"/>
      <c r="BO18" s="675" t="s">
        <v>237</v>
      </c>
      <c r="BP18" s="675"/>
      <c r="BQ18" s="675"/>
      <c r="BR18" s="675"/>
      <c r="BS18" s="648" t="s">
        <v>237</v>
      </c>
      <c r="BT18" s="643"/>
      <c r="BU18" s="643"/>
      <c r="BV18" s="643"/>
      <c r="BW18" s="643"/>
      <c r="BX18" s="643"/>
      <c r="BY18" s="643"/>
      <c r="BZ18" s="643"/>
      <c r="CA18" s="643"/>
      <c r="CB18" s="689"/>
      <c r="CD18" s="681" t="s">
        <v>269</v>
      </c>
      <c r="CE18" s="682"/>
      <c r="CF18" s="682"/>
      <c r="CG18" s="682"/>
      <c r="CH18" s="682"/>
      <c r="CI18" s="682"/>
      <c r="CJ18" s="682"/>
      <c r="CK18" s="682"/>
      <c r="CL18" s="682"/>
      <c r="CM18" s="682"/>
      <c r="CN18" s="682"/>
      <c r="CO18" s="682"/>
      <c r="CP18" s="682"/>
      <c r="CQ18" s="683"/>
      <c r="CR18" s="642" t="s">
        <v>237</v>
      </c>
      <c r="CS18" s="643"/>
      <c r="CT18" s="643"/>
      <c r="CU18" s="643"/>
      <c r="CV18" s="643"/>
      <c r="CW18" s="643"/>
      <c r="CX18" s="643"/>
      <c r="CY18" s="644"/>
      <c r="CZ18" s="675" t="s">
        <v>237</v>
      </c>
      <c r="DA18" s="675"/>
      <c r="DB18" s="675"/>
      <c r="DC18" s="675"/>
      <c r="DD18" s="648" t="s">
        <v>237</v>
      </c>
      <c r="DE18" s="643"/>
      <c r="DF18" s="643"/>
      <c r="DG18" s="643"/>
      <c r="DH18" s="643"/>
      <c r="DI18" s="643"/>
      <c r="DJ18" s="643"/>
      <c r="DK18" s="643"/>
      <c r="DL18" s="643"/>
      <c r="DM18" s="643"/>
      <c r="DN18" s="643"/>
      <c r="DO18" s="643"/>
      <c r="DP18" s="644"/>
      <c r="DQ18" s="648" t="s">
        <v>237</v>
      </c>
      <c r="DR18" s="643"/>
      <c r="DS18" s="643"/>
      <c r="DT18" s="643"/>
      <c r="DU18" s="643"/>
      <c r="DV18" s="643"/>
      <c r="DW18" s="643"/>
      <c r="DX18" s="643"/>
      <c r="DY18" s="643"/>
      <c r="DZ18" s="643"/>
      <c r="EA18" s="643"/>
      <c r="EB18" s="643"/>
      <c r="EC18" s="689"/>
    </row>
    <row r="19" spans="2:133" ht="11.25" customHeight="1" x14ac:dyDescent="0.15">
      <c r="B19" s="639" t="s">
        <v>270</v>
      </c>
      <c r="C19" s="640"/>
      <c r="D19" s="640"/>
      <c r="E19" s="640"/>
      <c r="F19" s="640"/>
      <c r="G19" s="640"/>
      <c r="H19" s="640"/>
      <c r="I19" s="640"/>
      <c r="J19" s="640"/>
      <c r="K19" s="640"/>
      <c r="L19" s="640"/>
      <c r="M19" s="640"/>
      <c r="N19" s="640"/>
      <c r="O19" s="640"/>
      <c r="P19" s="640"/>
      <c r="Q19" s="641"/>
      <c r="R19" s="642">
        <v>7484</v>
      </c>
      <c r="S19" s="643"/>
      <c r="T19" s="643"/>
      <c r="U19" s="643"/>
      <c r="V19" s="643"/>
      <c r="W19" s="643"/>
      <c r="X19" s="643"/>
      <c r="Y19" s="644"/>
      <c r="Z19" s="675">
        <v>0.1</v>
      </c>
      <c r="AA19" s="675"/>
      <c r="AB19" s="675"/>
      <c r="AC19" s="675"/>
      <c r="AD19" s="676">
        <v>7484</v>
      </c>
      <c r="AE19" s="676"/>
      <c r="AF19" s="676"/>
      <c r="AG19" s="676"/>
      <c r="AH19" s="676"/>
      <c r="AI19" s="676"/>
      <c r="AJ19" s="676"/>
      <c r="AK19" s="676"/>
      <c r="AL19" s="645">
        <v>0.2</v>
      </c>
      <c r="AM19" s="646"/>
      <c r="AN19" s="646"/>
      <c r="AO19" s="677"/>
      <c r="AP19" s="639" t="s">
        <v>271</v>
      </c>
      <c r="AQ19" s="640"/>
      <c r="AR19" s="640"/>
      <c r="AS19" s="640"/>
      <c r="AT19" s="640"/>
      <c r="AU19" s="640"/>
      <c r="AV19" s="640"/>
      <c r="AW19" s="640"/>
      <c r="AX19" s="640"/>
      <c r="AY19" s="640"/>
      <c r="AZ19" s="640"/>
      <c r="BA19" s="640"/>
      <c r="BB19" s="640"/>
      <c r="BC19" s="640"/>
      <c r="BD19" s="640"/>
      <c r="BE19" s="640"/>
      <c r="BF19" s="641"/>
      <c r="BG19" s="642">
        <v>34280</v>
      </c>
      <c r="BH19" s="643"/>
      <c r="BI19" s="643"/>
      <c r="BJ19" s="643"/>
      <c r="BK19" s="643"/>
      <c r="BL19" s="643"/>
      <c r="BM19" s="643"/>
      <c r="BN19" s="644"/>
      <c r="BO19" s="675">
        <v>2.5</v>
      </c>
      <c r="BP19" s="675"/>
      <c r="BQ19" s="675"/>
      <c r="BR19" s="675"/>
      <c r="BS19" s="648" t="s">
        <v>237</v>
      </c>
      <c r="BT19" s="643"/>
      <c r="BU19" s="643"/>
      <c r="BV19" s="643"/>
      <c r="BW19" s="643"/>
      <c r="BX19" s="643"/>
      <c r="BY19" s="643"/>
      <c r="BZ19" s="643"/>
      <c r="CA19" s="643"/>
      <c r="CB19" s="689"/>
      <c r="CD19" s="681" t="s">
        <v>272</v>
      </c>
      <c r="CE19" s="682"/>
      <c r="CF19" s="682"/>
      <c r="CG19" s="682"/>
      <c r="CH19" s="682"/>
      <c r="CI19" s="682"/>
      <c r="CJ19" s="682"/>
      <c r="CK19" s="682"/>
      <c r="CL19" s="682"/>
      <c r="CM19" s="682"/>
      <c r="CN19" s="682"/>
      <c r="CO19" s="682"/>
      <c r="CP19" s="682"/>
      <c r="CQ19" s="683"/>
      <c r="CR19" s="642" t="s">
        <v>237</v>
      </c>
      <c r="CS19" s="643"/>
      <c r="CT19" s="643"/>
      <c r="CU19" s="643"/>
      <c r="CV19" s="643"/>
      <c r="CW19" s="643"/>
      <c r="CX19" s="643"/>
      <c r="CY19" s="644"/>
      <c r="CZ19" s="675" t="s">
        <v>237</v>
      </c>
      <c r="DA19" s="675"/>
      <c r="DB19" s="675"/>
      <c r="DC19" s="675"/>
      <c r="DD19" s="648" t="s">
        <v>243</v>
      </c>
      <c r="DE19" s="643"/>
      <c r="DF19" s="643"/>
      <c r="DG19" s="643"/>
      <c r="DH19" s="643"/>
      <c r="DI19" s="643"/>
      <c r="DJ19" s="643"/>
      <c r="DK19" s="643"/>
      <c r="DL19" s="643"/>
      <c r="DM19" s="643"/>
      <c r="DN19" s="643"/>
      <c r="DO19" s="643"/>
      <c r="DP19" s="644"/>
      <c r="DQ19" s="648" t="s">
        <v>237</v>
      </c>
      <c r="DR19" s="643"/>
      <c r="DS19" s="643"/>
      <c r="DT19" s="643"/>
      <c r="DU19" s="643"/>
      <c r="DV19" s="643"/>
      <c r="DW19" s="643"/>
      <c r="DX19" s="643"/>
      <c r="DY19" s="643"/>
      <c r="DZ19" s="643"/>
      <c r="EA19" s="643"/>
      <c r="EB19" s="643"/>
      <c r="EC19" s="689"/>
    </row>
    <row r="20" spans="2:133" ht="11.25" customHeight="1" x14ac:dyDescent="0.15">
      <c r="B20" s="639" t="s">
        <v>273</v>
      </c>
      <c r="C20" s="640"/>
      <c r="D20" s="640"/>
      <c r="E20" s="640"/>
      <c r="F20" s="640"/>
      <c r="G20" s="640"/>
      <c r="H20" s="640"/>
      <c r="I20" s="640"/>
      <c r="J20" s="640"/>
      <c r="K20" s="640"/>
      <c r="L20" s="640"/>
      <c r="M20" s="640"/>
      <c r="N20" s="640"/>
      <c r="O20" s="640"/>
      <c r="P20" s="640"/>
      <c r="Q20" s="641"/>
      <c r="R20" s="642">
        <v>3556</v>
      </c>
      <c r="S20" s="643"/>
      <c r="T20" s="643"/>
      <c r="U20" s="643"/>
      <c r="V20" s="643"/>
      <c r="W20" s="643"/>
      <c r="X20" s="643"/>
      <c r="Y20" s="644"/>
      <c r="Z20" s="675">
        <v>0</v>
      </c>
      <c r="AA20" s="675"/>
      <c r="AB20" s="675"/>
      <c r="AC20" s="675"/>
      <c r="AD20" s="676">
        <v>3556</v>
      </c>
      <c r="AE20" s="676"/>
      <c r="AF20" s="676"/>
      <c r="AG20" s="676"/>
      <c r="AH20" s="676"/>
      <c r="AI20" s="676"/>
      <c r="AJ20" s="676"/>
      <c r="AK20" s="676"/>
      <c r="AL20" s="645">
        <v>0.1</v>
      </c>
      <c r="AM20" s="646"/>
      <c r="AN20" s="646"/>
      <c r="AO20" s="677"/>
      <c r="AP20" s="639" t="s">
        <v>274</v>
      </c>
      <c r="AQ20" s="640"/>
      <c r="AR20" s="640"/>
      <c r="AS20" s="640"/>
      <c r="AT20" s="640"/>
      <c r="AU20" s="640"/>
      <c r="AV20" s="640"/>
      <c r="AW20" s="640"/>
      <c r="AX20" s="640"/>
      <c r="AY20" s="640"/>
      <c r="AZ20" s="640"/>
      <c r="BA20" s="640"/>
      <c r="BB20" s="640"/>
      <c r="BC20" s="640"/>
      <c r="BD20" s="640"/>
      <c r="BE20" s="640"/>
      <c r="BF20" s="641"/>
      <c r="BG20" s="642">
        <v>34280</v>
      </c>
      <c r="BH20" s="643"/>
      <c r="BI20" s="643"/>
      <c r="BJ20" s="643"/>
      <c r="BK20" s="643"/>
      <c r="BL20" s="643"/>
      <c r="BM20" s="643"/>
      <c r="BN20" s="644"/>
      <c r="BO20" s="675">
        <v>2.5</v>
      </c>
      <c r="BP20" s="675"/>
      <c r="BQ20" s="675"/>
      <c r="BR20" s="675"/>
      <c r="BS20" s="648" t="s">
        <v>237</v>
      </c>
      <c r="BT20" s="643"/>
      <c r="BU20" s="643"/>
      <c r="BV20" s="643"/>
      <c r="BW20" s="643"/>
      <c r="BX20" s="643"/>
      <c r="BY20" s="643"/>
      <c r="BZ20" s="643"/>
      <c r="CA20" s="643"/>
      <c r="CB20" s="689"/>
      <c r="CD20" s="681" t="s">
        <v>275</v>
      </c>
      <c r="CE20" s="682"/>
      <c r="CF20" s="682"/>
      <c r="CG20" s="682"/>
      <c r="CH20" s="682"/>
      <c r="CI20" s="682"/>
      <c r="CJ20" s="682"/>
      <c r="CK20" s="682"/>
      <c r="CL20" s="682"/>
      <c r="CM20" s="682"/>
      <c r="CN20" s="682"/>
      <c r="CO20" s="682"/>
      <c r="CP20" s="682"/>
      <c r="CQ20" s="683"/>
      <c r="CR20" s="642">
        <v>7990967</v>
      </c>
      <c r="CS20" s="643"/>
      <c r="CT20" s="643"/>
      <c r="CU20" s="643"/>
      <c r="CV20" s="643"/>
      <c r="CW20" s="643"/>
      <c r="CX20" s="643"/>
      <c r="CY20" s="644"/>
      <c r="CZ20" s="675">
        <v>100</v>
      </c>
      <c r="DA20" s="675"/>
      <c r="DB20" s="675"/>
      <c r="DC20" s="675"/>
      <c r="DD20" s="648">
        <v>658081</v>
      </c>
      <c r="DE20" s="643"/>
      <c r="DF20" s="643"/>
      <c r="DG20" s="643"/>
      <c r="DH20" s="643"/>
      <c r="DI20" s="643"/>
      <c r="DJ20" s="643"/>
      <c r="DK20" s="643"/>
      <c r="DL20" s="643"/>
      <c r="DM20" s="643"/>
      <c r="DN20" s="643"/>
      <c r="DO20" s="643"/>
      <c r="DP20" s="644"/>
      <c r="DQ20" s="648">
        <v>4686616</v>
      </c>
      <c r="DR20" s="643"/>
      <c r="DS20" s="643"/>
      <c r="DT20" s="643"/>
      <c r="DU20" s="643"/>
      <c r="DV20" s="643"/>
      <c r="DW20" s="643"/>
      <c r="DX20" s="643"/>
      <c r="DY20" s="643"/>
      <c r="DZ20" s="643"/>
      <c r="EA20" s="643"/>
      <c r="EB20" s="643"/>
      <c r="EC20" s="689"/>
    </row>
    <row r="21" spans="2:133" ht="11.25" customHeight="1" x14ac:dyDescent="0.15">
      <c r="B21" s="639" t="s">
        <v>276</v>
      </c>
      <c r="C21" s="640"/>
      <c r="D21" s="640"/>
      <c r="E21" s="640"/>
      <c r="F21" s="640"/>
      <c r="G21" s="640"/>
      <c r="H21" s="640"/>
      <c r="I21" s="640"/>
      <c r="J21" s="640"/>
      <c r="K21" s="640"/>
      <c r="L21" s="640"/>
      <c r="M21" s="640"/>
      <c r="N21" s="640"/>
      <c r="O21" s="640"/>
      <c r="P21" s="640"/>
      <c r="Q21" s="641"/>
      <c r="R21" s="642">
        <v>794</v>
      </c>
      <c r="S21" s="643"/>
      <c r="T21" s="643"/>
      <c r="U21" s="643"/>
      <c r="V21" s="643"/>
      <c r="W21" s="643"/>
      <c r="X21" s="643"/>
      <c r="Y21" s="644"/>
      <c r="Z21" s="675">
        <v>0</v>
      </c>
      <c r="AA21" s="675"/>
      <c r="AB21" s="675"/>
      <c r="AC21" s="675"/>
      <c r="AD21" s="676">
        <v>794</v>
      </c>
      <c r="AE21" s="676"/>
      <c r="AF21" s="676"/>
      <c r="AG21" s="676"/>
      <c r="AH21" s="676"/>
      <c r="AI21" s="676"/>
      <c r="AJ21" s="676"/>
      <c r="AK21" s="676"/>
      <c r="AL21" s="645">
        <v>0</v>
      </c>
      <c r="AM21" s="646"/>
      <c r="AN21" s="646"/>
      <c r="AO21" s="677"/>
      <c r="AP21" s="736" t="s">
        <v>277</v>
      </c>
      <c r="AQ21" s="744"/>
      <c r="AR21" s="744"/>
      <c r="AS21" s="744"/>
      <c r="AT21" s="744"/>
      <c r="AU21" s="744"/>
      <c r="AV21" s="744"/>
      <c r="AW21" s="744"/>
      <c r="AX21" s="744"/>
      <c r="AY21" s="744"/>
      <c r="AZ21" s="744"/>
      <c r="BA21" s="744"/>
      <c r="BB21" s="744"/>
      <c r="BC21" s="744"/>
      <c r="BD21" s="744"/>
      <c r="BE21" s="744"/>
      <c r="BF21" s="738"/>
      <c r="BG21" s="642" t="s">
        <v>237</v>
      </c>
      <c r="BH21" s="643"/>
      <c r="BI21" s="643"/>
      <c r="BJ21" s="643"/>
      <c r="BK21" s="643"/>
      <c r="BL21" s="643"/>
      <c r="BM21" s="643"/>
      <c r="BN21" s="644"/>
      <c r="BO21" s="675" t="s">
        <v>237</v>
      </c>
      <c r="BP21" s="675"/>
      <c r="BQ21" s="675"/>
      <c r="BR21" s="675"/>
      <c r="BS21" s="648" t="s">
        <v>237</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278</v>
      </c>
      <c r="C22" s="640"/>
      <c r="D22" s="640"/>
      <c r="E22" s="640"/>
      <c r="F22" s="640"/>
      <c r="G22" s="640"/>
      <c r="H22" s="640"/>
      <c r="I22" s="640"/>
      <c r="J22" s="640"/>
      <c r="K22" s="640"/>
      <c r="L22" s="640"/>
      <c r="M22" s="640"/>
      <c r="N22" s="640"/>
      <c r="O22" s="640"/>
      <c r="P22" s="640"/>
      <c r="Q22" s="641"/>
      <c r="R22" s="642">
        <v>2158958</v>
      </c>
      <c r="S22" s="643"/>
      <c r="T22" s="643"/>
      <c r="U22" s="643"/>
      <c r="V22" s="643"/>
      <c r="W22" s="643"/>
      <c r="X22" s="643"/>
      <c r="Y22" s="644"/>
      <c r="Z22" s="675">
        <v>26.2</v>
      </c>
      <c r="AA22" s="675"/>
      <c r="AB22" s="675"/>
      <c r="AC22" s="675"/>
      <c r="AD22" s="676">
        <v>1941092</v>
      </c>
      <c r="AE22" s="676"/>
      <c r="AF22" s="676"/>
      <c r="AG22" s="676"/>
      <c r="AH22" s="676"/>
      <c r="AI22" s="676"/>
      <c r="AJ22" s="676"/>
      <c r="AK22" s="676"/>
      <c r="AL22" s="645">
        <v>52.2</v>
      </c>
      <c r="AM22" s="646"/>
      <c r="AN22" s="646"/>
      <c r="AO22" s="677"/>
      <c r="AP22" s="736" t="s">
        <v>279</v>
      </c>
      <c r="AQ22" s="744"/>
      <c r="AR22" s="744"/>
      <c r="AS22" s="744"/>
      <c r="AT22" s="744"/>
      <c r="AU22" s="744"/>
      <c r="AV22" s="744"/>
      <c r="AW22" s="744"/>
      <c r="AX22" s="744"/>
      <c r="AY22" s="744"/>
      <c r="AZ22" s="744"/>
      <c r="BA22" s="744"/>
      <c r="BB22" s="744"/>
      <c r="BC22" s="744"/>
      <c r="BD22" s="744"/>
      <c r="BE22" s="744"/>
      <c r="BF22" s="738"/>
      <c r="BG22" s="642" t="s">
        <v>237</v>
      </c>
      <c r="BH22" s="643"/>
      <c r="BI22" s="643"/>
      <c r="BJ22" s="643"/>
      <c r="BK22" s="643"/>
      <c r="BL22" s="643"/>
      <c r="BM22" s="643"/>
      <c r="BN22" s="644"/>
      <c r="BO22" s="675" t="s">
        <v>237</v>
      </c>
      <c r="BP22" s="675"/>
      <c r="BQ22" s="675"/>
      <c r="BR22" s="675"/>
      <c r="BS22" s="648" t="s">
        <v>237</v>
      </c>
      <c r="BT22" s="643"/>
      <c r="BU22" s="643"/>
      <c r="BV22" s="643"/>
      <c r="BW22" s="643"/>
      <c r="BX22" s="643"/>
      <c r="BY22" s="643"/>
      <c r="BZ22" s="643"/>
      <c r="CA22" s="643"/>
      <c r="CB22" s="689"/>
      <c r="CD22" s="746" t="s">
        <v>280</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281</v>
      </c>
      <c r="C23" s="640"/>
      <c r="D23" s="640"/>
      <c r="E23" s="640"/>
      <c r="F23" s="640"/>
      <c r="G23" s="640"/>
      <c r="H23" s="640"/>
      <c r="I23" s="640"/>
      <c r="J23" s="640"/>
      <c r="K23" s="640"/>
      <c r="L23" s="640"/>
      <c r="M23" s="640"/>
      <c r="N23" s="640"/>
      <c r="O23" s="640"/>
      <c r="P23" s="640"/>
      <c r="Q23" s="641"/>
      <c r="R23" s="642">
        <v>1941092</v>
      </c>
      <c r="S23" s="643"/>
      <c r="T23" s="643"/>
      <c r="U23" s="643"/>
      <c r="V23" s="643"/>
      <c r="W23" s="643"/>
      <c r="X23" s="643"/>
      <c r="Y23" s="644"/>
      <c r="Z23" s="675">
        <v>23.6</v>
      </c>
      <c r="AA23" s="675"/>
      <c r="AB23" s="675"/>
      <c r="AC23" s="675"/>
      <c r="AD23" s="676">
        <v>1941092</v>
      </c>
      <c r="AE23" s="676"/>
      <c r="AF23" s="676"/>
      <c r="AG23" s="676"/>
      <c r="AH23" s="676"/>
      <c r="AI23" s="676"/>
      <c r="AJ23" s="676"/>
      <c r="AK23" s="676"/>
      <c r="AL23" s="645">
        <v>52.2</v>
      </c>
      <c r="AM23" s="646"/>
      <c r="AN23" s="646"/>
      <c r="AO23" s="677"/>
      <c r="AP23" s="736" t="s">
        <v>282</v>
      </c>
      <c r="AQ23" s="744"/>
      <c r="AR23" s="744"/>
      <c r="AS23" s="744"/>
      <c r="AT23" s="744"/>
      <c r="AU23" s="744"/>
      <c r="AV23" s="744"/>
      <c r="AW23" s="744"/>
      <c r="AX23" s="744"/>
      <c r="AY23" s="744"/>
      <c r="AZ23" s="744"/>
      <c r="BA23" s="744"/>
      <c r="BB23" s="744"/>
      <c r="BC23" s="744"/>
      <c r="BD23" s="744"/>
      <c r="BE23" s="744"/>
      <c r="BF23" s="738"/>
      <c r="BG23" s="642">
        <v>34280</v>
      </c>
      <c r="BH23" s="643"/>
      <c r="BI23" s="643"/>
      <c r="BJ23" s="643"/>
      <c r="BK23" s="643"/>
      <c r="BL23" s="643"/>
      <c r="BM23" s="643"/>
      <c r="BN23" s="644"/>
      <c r="BO23" s="675">
        <v>2.5</v>
      </c>
      <c r="BP23" s="675"/>
      <c r="BQ23" s="675"/>
      <c r="BR23" s="675"/>
      <c r="BS23" s="648" t="s">
        <v>237</v>
      </c>
      <c r="BT23" s="643"/>
      <c r="BU23" s="643"/>
      <c r="BV23" s="643"/>
      <c r="BW23" s="643"/>
      <c r="BX23" s="643"/>
      <c r="BY23" s="643"/>
      <c r="BZ23" s="643"/>
      <c r="CA23" s="643"/>
      <c r="CB23" s="689"/>
      <c r="CD23" s="746" t="s">
        <v>220</v>
      </c>
      <c r="CE23" s="747"/>
      <c r="CF23" s="747"/>
      <c r="CG23" s="747"/>
      <c r="CH23" s="747"/>
      <c r="CI23" s="747"/>
      <c r="CJ23" s="747"/>
      <c r="CK23" s="747"/>
      <c r="CL23" s="747"/>
      <c r="CM23" s="747"/>
      <c r="CN23" s="747"/>
      <c r="CO23" s="747"/>
      <c r="CP23" s="747"/>
      <c r="CQ23" s="748"/>
      <c r="CR23" s="746" t="s">
        <v>283</v>
      </c>
      <c r="CS23" s="747"/>
      <c r="CT23" s="747"/>
      <c r="CU23" s="747"/>
      <c r="CV23" s="747"/>
      <c r="CW23" s="747"/>
      <c r="CX23" s="747"/>
      <c r="CY23" s="748"/>
      <c r="CZ23" s="746" t="s">
        <v>284</v>
      </c>
      <c r="DA23" s="747"/>
      <c r="DB23" s="747"/>
      <c r="DC23" s="748"/>
      <c r="DD23" s="746" t="s">
        <v>285</v>
      </c>
      <c r="DE23" s="747"/>
      <c r="DF23" s="747"/>
      <c r="DG23" s="747"/>
      <c r="DH23" s="747"/>
      <c r="DI23" s="747"/>
      <c r="DJ23" s="747"/>
      <c r="DK23" s="748"/>
      <c r="DL23" s="755" t="s">
        <v>286</v>
      </c>
      <c r="DM23" s="756"/>
      <c r="DN23" s="756"/>
      <c r="DO23" s="756"/>
      <c r="DP23" s="756"/>
      <c r="DQ23" s="756"/>
      <c r="DR23" s="756"/>
      <c r="DS23" s="756"/>
      <c r="DT23" s="756"/>
      <c r="DU23" s="756"/>
      <c r="DV23" s="757"/>
      <c r="DW23" s="746" t="s">
        <v>287</v>
      </c>
      <c r="DX23" s="747"/>
      <c r="DY23" s="747"/>
      <c r="DZ23" s="747"/>
      <c r="EA23" s="747"/>
      <c r="EB23" s="747"/>
      <c r="EC23" s="748"/>
    </row>
    <row r="24" spans="2:133" ht="11.25" customHeight="1" x14ac:dyDescent="0.15">
      <c r="B24" s="639" t="s">
        <v>288</v>
      </c>
      <c r="C24" s="640"/>
      <c r="D24" s="640"/>
      <c r="E24" s="640"/>
      <c r="F24" s="640"/>
      <c r="G24" s="640"/>
      <c r="H24" s="640"/>
      <c r="I24" s="640"/>
      <c r="J24" s="640"/>
      <c r="K24" s="640"/>
      <c r="L24" s="640"/>
      <c r="M24" s="640"/>
      <c r="N24" s="640"/>
      <c r="O24" s="640"/>
      <c r="P24" s="640"/>
      <c r="Q24" s="641"/>
      <c r="R24" s="642">
        <v>88882</v>
      </c>
      <c r="S24" s="643"/>
      <c r="T24" s="643"/>
      <c r="U24" s="643"/>
      <c r="V24" s="643"/>
      <c r="W24" s="643"/>
      <c r="X24" s="643"/>
      <c r="Y24" s="644"/>
      <c r="Z24" s="675">
        <v>1.1000000000000001</v>
      </c>
      <c r="AA24" s="675"/>
      <c r="AB24" s="675"/>
      <c r="AC24" s="675"/>
      <c r="AD24" s="676" t="s">
        <v>237</v>
      </c>
      <c r="AE24" s="676"/>
      <c r="AF24" s="676"/>
      <c r="AG24" s="676"/>
      <c r="AH24" s="676"/>
      <c r="AI24" s="676"/>
      <c r="AJ24" s="676"/>
      <c r="AK24" s="676"/>
      <c r="AL24" s="645" t="s">
        <v>237</v>
      </c>
      <c r="AM24" s="646"/>
      <c r="AN24" s="646"/>
      <c r="AO24" s="677"/>
      <c r="AP24" s="736" t="s">
        <v>289</v>
      </c>
      <c r="AQ24" s="744"/>
      <c r="AR24" s="744"/>
      <c r="AS24" s="744"/>
      <c r="AT24" s="744"/>
      <c r="AU24" s="744"/>
      <c r="AV24" s="744"/>
      <c r="AW24" s="744"/>
      <c r="AX24" s="744"/>
      <c r="AY24" s="744"/>
      <c r="AZ24" s="744"/>
      <c r="BA24" s="744"/>
      <c r="BB24" s="744"/>
      <c r="BC24" s="744"/>
      <c r="BD24" s="744"/>
      <c r="BE24" s="744"/>
      <c r="BF24" s="738"/>
      <c r="BG24" s="642" t="s">
        <v>237</v>
      </c>
      <c r="BH24" s="643"/>
      <c r="BI24" s="643"/>
      <c r="BJ24" s="643"/>
      <c r="BK24" s="643"/>
      <c r="BL24" s="643"/>
      <c r="BM24" s="643"/>
      <c r="BN24" s="644"/>
      <c r="BO24" s="675" t="s">
        <v>237</v>
      </c>
      <c r="BP24" s="675"/>
      <c r="BQ24" s="675"/>
      <c r="BR24" s="675"/>
      <c r="BS24" s="648" t="s">
        <v>237</v>
      </c>
      <c r="BT24" s="643"/>
      <c r="BU24" s="643"/>
      <c r="BV24" s="643"/>
      <c r="BW24" s="643"/>
      <c r="BX24" s="643"/>
      <c r="BY24" s="643"/>
      <c r="BZ24" s="643"/>
      <c r="CA24" s="643"/>
      <c r="CB24" s="689"/>
      <c r="CD24" s="700" t="s">
        <v>290</v>
      </c>
      <c r="CE24" s="701"/>
      <c r="CF24" s="701"/>
      <c r="CG24" s="701"/>
      <c r="CH24" s="701"/>
      <c r="CI24" s="701"/>
      <c r="CJ24" s="701"/>
      <c r="CK24" s="701"/>
      <c r="CL24" s="701"/>
      <c r="CM24" s="701"/>
      <c r="CN24" s="701"/>
      <c r="CO24" s="701"/>
      <c r="CP24" s="701"/>
      <c r="CQ24" s="702"/>
      <c r="CR24" s="697">
        <v>2661752</v>
      </c>
      <c r="CS24" s="698"/>
      <c r="CT24" s="698"/>
      <c r="CU24" s="698"/>
      <c r="CV24" s="698"/>
      <c r="CW24" s="698"/>
      <c r="CX24" s="698"/>
      <c r="CY24" s="741"/>
      <c r="CZ24" s="742">
        <v>33.299999999999997</v>
      </c>
      <c r="DA24" s="713"/>
      <c r="DB24" s="713"/>
      <c r="DC24" s="745"/>
      <c r="DD24" s="740">
        <v>1964214</v>
      </c>
      <c r="DE24" s="698"/>
      <c r="DF24" s="698"/>
      <c r="DG24" s="698"/>
      <c r="DH24" s="698"/>
      <c r="DI24" s="698"/>
      <c r="DJ24" s="698"/>
      <c r="DK24" s="741"/>
      <c r="DL24" s="740">
        <v>1827636</v>
      </c>
      <c r="DM24" s="698"/>
      <c r="DN24" s="698"/>
      <c r="DO24" s="698"/>
      <c r="DP24" s="698"/>
      <c r="DQ24" s="698"/>
      <c r="DR24" s="698"/>
      <c r="DS24" s="698"/>
      <c r="DT24" s="698"/>
      <c r="DU24" s="698"/>
      <c r="DV24" s="741"/>
      <c r="DW24" s="742">
        <v>47.2</v>
      </c>
      <c r="DX24" s="713"/>
      <c r="DY24" s="713"/>
      <c r="DZ24" s="713"/>
      <c r="EA24" s="713"/>
      <c r="EB24" s="713"/>
      <c r="EC24" s="743"/>
    </row>
    <row r="25" spans="2:133" ht="11.25" customHeight="1" x14ac:dyDescent="0.15">
      <c r="B25" s="639" t="s">
        <v>291</v>
      </c>
      <c r="C25" s="640"/>
      <c r="D25" s="640"/>
      <c r="E25" s="640"/>
      <c r="F25" s="640"/>
      <c r="G25" s="640"/>
      <c r="H25" s="640"/>
      <c r="I25" s="640"/>
      <c r="J25" s="640"/>
      <c r="K25" s="640"/>
      <c r="L25" s="640"/>
      <c r="M25" s="640"/>
      <c r="N25" s="640"/>
      <c r="O25" s="640"/>
      <c r="P25" s="640"/>
      <c r="Q25" s="641"/>
      <c r="R25" s="642">
        <v>128984</v>
      </c>
      <c r="S25" s="643"/>
      <c r="T25" s="643"/>
      <c r="U25" s="643"/>
      <c r="V25" s="643"/>
      <c r="W25" s="643"/>
      <c r="X25" s="643"/>
      <c r="Y25" s="644"/>
      <c r="Z25" s="675">
        <v>1.6</v>
      </c>
      <c r="AA25" s="675"/>
      <c r="AB25" s="675"/>
      <c r="AC25" s="675"/>
      <c r="AD25" s="676" t="s">
        <v>237</v>
      </c>
      <c r="AE25" s="676"/>
      <c r="AF25" s="676"/>
      <c r="AG25" s="676"/>
      <c r="AH25" s="676"/>
      <c r="AI25" s="676"/>
      <c r="AJ25" s="676"/>
      <c r="AK25" s="676"/>
      <c r="AL25" s="645" t="s">
        <v>237</v>
      </c>
      <c r="AM25" s="646"/>
      <c r="AN25" s="646"/>
      <c r="AO25" s="677"/>
      <c r="AP25" s="736" t="s">
        <v>292</v>
      </c>
      <c r="AQ25" s="744"/>
      <c r="AR25" s="744"/>
      <c r="AS25" s="744"/>
      <c r="AT25" s="744"/>
      <c r="AU25" s="744"/>
      <c r="AV25" s="744"/>
      <c r="AW25" s="744"/>
      <c r="AX25" s="744"/>
      <c r="AY25" s="744"/>
      <c r="AZ25" s="744"/>
      <c r="BA25" s="744"/>
      <c r="BB25" s="744"/>
      <c r="BC25" s="744"/>
      <c r="BD25" s="744"/>
      <c r="BE25" s="744"/>
      <c r="BF25" s="738"/>
      <c r="BG25" s="642" t="s">
        <v>243</v>
      </c>
      <c r="BH25" s="643"/>
      <c r="BI25" s="643"/>
      <c r="BJ25" s="643"/>
      <c r="BK25" s="643"/>
      <c r="BL25" s="643"/>
      <c r="BM25" s="643"/>
      <c r="BN25" s="644"/>
      <c r="BO25" s="675" t="s">
        <v>237</v>
      </c>
      <c r="BP25" s="675"/>
      <c r="BQ25" s="675"/>
      <c r="BR25" s="675"/>
      <c r="BS25" s="648" t="s">
        <v>237</v>
      </c>
      <c r="BT25" s="643"/>
      <c r="BU25" s="643"/>
      <c r="BV25" s="643"/>
      <c r="BW25" s="643"/>
      <c r="BX25" s="643"/>
      <c r="BY25" s="643"/>
      <c r="BZ25" s="643"/>
      <c r="CA25" s="643"/>
      <c r="CB25" s="689"/>
      <c r="CD25" s="681" t="s">
        <v>293</v>
      </c>
      <c r="CE25" s="682"/>
      <c r="CF25" s="682"/>
      <c r="CG25" s="682"/>
      <c r="CH25" s="682"/>
      <c r="CI25" s="682"/>
      <c r="CJ25" s="682"/>
      <c r="CK25" s="682"/>
      <c r="CL25" s="682"/>
      <c r="CM25" s="682"/>
      <c r="CN25" s="682"/>
      <c r="CO25" s="682"/>
      <c r="CP25" s="682"/>
      <c r="CQ25" s="683"/>
      <c r="CR25" s="642">
        <v>1388520</v>
      </c>
      <c r="CS25" s="661"/>
      <c r="CT25" s="661"/>
      <c r="CU25" s="661"/>
      <c r="CV25" s="661"/>
      <c r="CW25" s="661"/>
      <c r="CX25" s="661"/>
      <c r="CY25" s="662"/>
      <c r="CZ25" s="645">
        <v>17.399999999999999</v>
      </c>
      <c r="DA25" s="663"/>
      <c r="DB25" s="663"/>
      <c r="DC25" s="664"/>
      <c r="DD25" s="648">
        <v>1351916</v>
      </c>
      <c r="DE25" s="661"/>
      <c r="DF25" s="661"/>
      <c r="DG25" s="661"/>
      <c r="DH25" s="661"/>
      <c r="DI25" s="661"/>
      <c r="DJ25" s="661"/>
      <c r="DK25" s="662"/>
      <c r="DL25" s="648">
        <v>1230965</v>
      </c>
      <c r="DM25" s="661"/>
      <c r="DN25" s="661"/>
      <c r="DO25" s="661"/>
      <c r="DP25" s="661"/>
      <c r="DQ25" s="661"/>
      <c r="DR25" s="661"/>
      <c r="DS25" s="661"/>
      <c r="DT25" s="661"/>
      <c r="DU25" s="661"/>
      <c r="DV25" s="662"/>
      <c r="DW25" s="645">
        <v>31.8</v>
      </c>
      <c r="DX25" s="663"/>
      <c r="DY25" s="663"/>
      <c r="DZ25" s="663"/>
      <c r="EA25" s="663"/>
      <c r="EB25" s="663"/>
      <c r="EC25" s="684"/>
    </row>
    <row r="26" spans="2:133" ht="11.25" customHeight="1" x14ac:dyDescent="0.15">
      <c r="B26" s="639" t="s">
        <v>294</v>
      </c>
      <c r="C26" s="640"/>
      <c r="D26" s="640"/>
      <c r="E26" s="640"/>
      <c r="F26" s="640"/>
      <c r="G26" s="640"/>
      <c r="H26" s="640"/>
      <c r="I26" s="640"/>
      <c r="J26" s="640"/>
      <c r="K26" s="640"/>
      <c r="L26" s="640"/>
      <c r="M26" s="640"/>
      <c r="N26" s="640"/>
      <c r="O26" s="640"/>
      <c r="P26" s="640"/>
      <c r="Q26" s="641"/>
      <c r="R26" s="642">
        <v>3942310</v>
      </c>
      <c r="S26" s="643"/>
      <c r="T26" s="643"/>
      <c r="U26" s="643"/>
      <c r="V26" s="643"/>
      <c r="W26" s="643"/>
      <c r="X26" s="643"/>
      <c r="Y26" s="644"/>
      <c r="Z26" s="675">
        <v>47.9</v>
      </c>
      <c r="AA26" s="675"/>
      <c r="AB26" s="675"/>
      <c r="AC26" s="675"/>
      <c r="AD26" s="676">
        <v>3690164</v>
      </c>
      <c r="AE26" s="676"/>
      <c r="AF26" s="676"/>
      <c r="AG26" s="676"/>
      <c r="AH26" s="676"/>
      <c r="AI26" s="676"/>
      <c r="AJ26" s="676"/>
      <c r="AK26" s="676"/>
      <c r="AL26" s="645">
        <v>99.2</v>
      </c>
      <c r="AM26" s="646"/>
      <c r="AN26" s="646"/>
      <c r="AO26" s="677"/>
      <c r="AP26" s="736" t="s">
        <v>295</v>
      </c>
      <c r="AQ26" s="737"/>
      <c r="AR26" s="737"/>
      <c r="AS26" s="737"/>
      <c r="AT26" s="737"/>
      <c r="AU26" s="737"/>
      <c r="AV26" s="737"/>
      <c r="AW26" s="737"/>
      <c r="AX26" s="737"/>
      <c r="AY26" s="737"/>
      <c r="AZ26" s="737"/>
      <c r="BA26" s="737"/>
      <c r="BB26" s="737"/>
      <c r="BC26" s="737"/>
      <c r="BD26" s="737"/>
      <c r="BE26" s="737"/>
      <c r="BF26" s="738"/>
      <c r="BG26" s="642" t="s">
        <v>237</v>
      </c>
      <c r="BH26" s="643"/>
      <c r="BI26" s="643"/>
      <c r="BJ26" s="643"/>
      <c r="BK26" s="643"/>
      <c r="BL26" s="643"/>
      <c r="BM26" s="643"/>
      <c r="BN26" s="644"/>
      <c r="BO26" s="675" t="s">
        <v>237</v>
      </c>
      <c r="BP26" s="675"/>
      <c r="BQ26" s="675"/>
      <c r="BR26" s="675"/>
      <c r="BS26" s="648" t="s">
        <v>237</v>
      </c>
      <c r="BT26" s="643"/>
      <c r="BU26" s="643"/>
      <c r="BV26" s="643"/>
      <c r="BW26" s="643"/>
      <c r="BX26" s="643"/>
      <c r="BY26" s="643"/>
      <c r="BZ26" s="643"/>
      <c r="CA26" s="643"/>
      <c r="CB26" s="689"/>
      <c r="CD26" s="681" t="s">
        <v>296</v>
      </c>
      <c r="CE26" s="682"/>
      <c r="CF26" s="682"/>
      <c r="CG26" s="682"/>
      <c r="CH26" s="682"/>
      <c r="CI26" s="682"/>
      <c r="CJ26" s="682"/>
      <c r="CK26" s="682"/>
      <c r="CL26" s="682"/>
      <c r="CM26" s="682"/>
      <c r="CN26" s="682"/>
      <c r="CO26" s="682"/>
      <c r="CP26" s="682"/>
      <c r="CQ26" s="683"/>
      <c r="CR26" s="642">
        <v>879125</v>
      </c>
      <c r="CS26" s="643"/>
      <c r="CT26" s="643"/>
      <c r="CU26" s="643"/>
      <c r="CV26" s="643"/>
      <c r="CW26" s="643"/>
      <c r="CX26" s="643"/>
      <c r="CY26" s="644"/>
      <c r="CZ26" s="645">
        <v>11</v>
      </c>
      <c r="DA26" s="663"/>
      <c r="DB26" s="663"/>
      <c r="DC26" s="664"/>
      <c r="DD26" s="648">
        <v>870680</v>
      </c>
      <c r="DE26" s="643"/>
      <c r="DF26" s="643"/>
      <c r="DG26" s="643"/>
      <c r="DH26" s="643"/>
      <c r="DI26" s="643"/>
      <c r="DJ26" s="643"/>
      <c r="DK26" s="644"/>
      <c r="DL26" s="648" t="s">
        <v>237</v>
      </c>
      <c r="DM26" s="643"/>
      <c r="DN26" s="643"/>
      <c r="DO26" s="643"/>
      <c r="DP26" s="643"/>
      <c r="DQ26" s="643"/>
      <c r="DR26" s="643"/>
      <c r="DS26" s="643"/>
      <c r="DT26" s="643"/>
      <c r="DU26" s="643"/>
      <c r="DV26" s="644"/>
      <c r="DW26" s="645" t="s">
        <v>237</v>
      </c>
      <c r="DX26" s="663"/>
      <c r="DY26" s="663"/>
      <c r="DZ26" s="663"/>
      <c r="EA26" s="663"/>
      <c r="EB26" s="663"/>
      <c r="EC26" s="684"/>
    </row>
    <row r="27" spans="2:133" ht="11.25" customHeight="1" x14ac:dyDescent="0.15">
      <c r="B27" s="639" t="s">
        <v>297</v>
      </c>
      <c r="C27" s="640"/>
      <c r="D27" s="640"/>
      <c r="E27" s="640"/>
      <c r="F27" s="640"/>
      <c r="G27" s="640"/>
      <c r="H27" s="640"/>
      <c r="I27" s="640"/>
      <c r="J27" s="640"/>
      <c r="K27" s="640"/>
      <c r="L27" s="640"/>
      <c r="M27" s="640"/>
      <c r="N27" s="640"/>
      <c r="O27" s="640"/>
      <c r="P27" s="640"/>
      <c r="Q27" s="641"/>
      <c r="R27" s="642">
        <v>1973</v>
      </c>
      <c r="S27" s="643"/>
      <c r="T27" s="643"/>
      <c r="U27" s="643"/>
      <c r="V27" s="643"/>
      <c r="W27" s="643"/>
      <c r="X27" s="643"/>
      <c r="Y27" s="644"/>
      <c r="Z27" s="675">
        <v>0</v>
      </c>
      <c r="AA27" s="675"/>
      <c r="AB27" s="675"/>
      <c r="AC27" s="675"/>
      <c r="AD27" s="676">
        <v>1973</v>
      </c>
      <c r="AE27" s="676"/>
      <c r="AF27" s="676"/>
      <c r="AG27" s="676"/>
      <c r="AH27" s="676"/>
      <c r="AI27" s="676"/>
      <c r="AJ27" s="676"/>
      <c r="AK27" s="676"/>
      <c r="AL27" s="645">
        <v>0.1</v>
      </c>
      <c r="AM27" s="646"/>
      <c r="AN27" s="646"/>
      <c r="AO27" s="677"/>
      <c r="AP27" s="639" t="s">
        <v>298</v>
      </c>
      <c r="AQ27" s="640"/>
      <c r="AR27" s="640"/>
      <c r="AS27" s="640"/>
      <c r="AT27" s="640"/>
      <c r="AU27" s="640"/>
      <c r="AV27" s="640"/>
      <c r="AW27" s="640"/>
      <c r="AX27" s="640"/>
      <c r="AY27" s="640"/>
      <c r="AZ27" s="640"/>
      <c r="BA27" s="640"/>
      <c r="BB27" s="640"/>
      <c r="BC27" s="640"/>
      <c r="BD27" s="640"/>
      <c r="BE27" s="640"/>
      <c r="BF27" s="641"/>
      <c r="BG27" s="642">
        <v>1357196</v>
      </c>
      <c r="BH27" s="643"/>
      <c r="BI27" s="643"/>
      <c r="BJ27" s="643"/>
      <c r="BK27" s="643"/>
      <c r="BL27" s="643"/>
      <c r="BM27" s="643"/>
      <c r="BN27" s="644"/>
      <c r="BO27" s="675">
        <v>100</v>
      </c>
      <c r="BP27" s="675"/>
      <c r="BQ27" s="675"/>
      <c r="BR27" s="675"/>
      <c r="BS27" s="648">
        <v>4752</v>
      </c>
      <c r="BT27" s="643"/>
      <c r="BU27" s="643"/>
      <c r="BV27" s="643"/>
      <c r="BW27" s="643"/>
      <c r="BX27" s="643"/>
      <c r="BY27" s="643"/>
      <c r="BZ27" s="643"/>
      <c r="CA27" s="643"/>
      <c r="CB27" s="689"/>
      <c r="CD27" s="681" t="s">
        <v>299</v>
      </c>
      <c r="CE27" s="682"/>
      <c r="CF27" s="682"/>
      <c r="CG27" s="682"/>
      <c r="CH27" s="682"/>
      <c r="CI27" s="682"/>
      <c r="CJ27" s="682"/>
      <c r="CK27" s="682"/>
      <c r="CL27" s="682"/>
      <c r="CM27" s="682"/>
      <c r="CN27" s="682"/>
      <c r="CO27" s="682"/>
      <c r="CP27" s="682"/>
      <c r="CQ27" s="683"/>
      <c r="CR27" s="642">
        <v>925286</v>
      </c>
      <c r="CS27" s="661"/>
      <c r="CT27" s="661"/>
      <c r="CU27" s="661"/>
      <c r="CV27" s="661"/>
      <c r="CW27" s="661"/>
      <c r="CX27" s="661"/>
      <c r="CY27" s="662"/>
      <c r="CZ27" s="645">
        <v>11.6</v>
      </c>
      <c r="DA27" s="663"/>
      <c r="DB27" s="663"/>
      <c r="DC27" s="664"/>
      <c r="DD27" s="648">
        <v>265212</v>
      </c>
      <c r="DE27" s="661"/>
      <c r="DF27" s="661"/>
      <c r="DG27" s="661"/>
      <c r="DH27" s="661"/>
      <c r="DI27" s="661"/>
      <c r="DJ27" s="661"/>
      <c r="DK27" s="662"/>
      <c r="DL27" s="648">
        <v>249585</v>
      </c>
      <c r="DM27" s="661"/>
      <c r="DN27" s="661"/>
      <c r="DO27" s="661"/>
      <c r="DP27" s="661"/>
      <c r="DQ27" s="661"/>
      <c r="DR27" s="661"/>
      <c r="DS27" s="661"/>
      <c r="DT27" s="661"/>
      <c r="DU27" s="661"/>
      <c r="DV27" s="662"/>
      <c r="DW27" s="645">
        <v>6.4</v>
      </c>
      <c r="DX27" s="663"/>
      <c r="DY27" s="663"/>
      <c r="DZ27" s="663"/>
      <c r="EA27" s="663"/>
      <c r="EB27" s="663"/>
      <c r="EC27" s="684"/>
    </row>
    <row r="28" spans="2:133" ht="11.25" customHeight="1" x14ac:dyDescent="0.15">
      <c r="B28" s="639" t="s">
        <v>300</v>
      </c>
      <c r="C28" s="640"/>
      <c r="D28" s="640"/>
      <c r="E28" s="640"/>
      <c r="F28" s="640"/>
      <c r="G28" s="640"/>
      <c r="H28" s="640"/>
      <c r="I28" s="640"/>
      <c r="J28" s="640"/>
      <c r="K28" s="640"/>
      <c r="L28" s="640"/>
      <c r="M28" s="640"/>
      <c r="N28" s="640"/>
      <c r="O28" s="640"/>
      <c r="P28" s="640"/>
      <c r="Q28" s="641"/>
      <c r="R28" s="642">
        <v>18403</v>
      </c>
      <c r="S28" s="643"/>
      <c r="T28" s="643"/>
      <c r="U28" s="643"/>
      <c r="V28" s="643"/>
      <c r="W28" s="643"/>
      <c r="X28" s="643"/>
      <c r="Y28" s="644"/>
      <c r="Z28" s="675">
        <v>0.2</v>
      </c>
      <c r="AA28" s="675"/>
      <c r="AB28" s="675"/>
      <c r="AC28" s="675"/>
      <c r="AD28" s="676">
        <v>121</v>
      </c>
      <c r="AE28" s="676"/>
      <c r="AF28" s="676"/>
      <c r="AG28" s="676"/>
      <c r="AH28" s="676"/>
      <c r="AI28" s="676"/>
      <c r="AJ28" s="676"/>
      <c r="AK28" s="676"/>
      <c r="AL28" s="645">
        <v>0</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301</v>
      </c>
      <c r="CE28" s="682"/>
      <c r="CF28" s="682"/>
      <c r="CG28" s="682"/>
      <c r="CH28" s="682"/>
      <c r="CI28" s="682"/>
      <c r="CJ28" s="682"/>
      <c r="CK28" s="682"/>
      <c r="CL28" s="682"/>
      <c r="CM28" s="682"/>
      <c r="CN28" s="682"/>
      <c r="CO28" s="682"/>
      <c r="CP28" s="682"/>
      <c r="CQ28" s="683"/>
      <c r="CR28" s="642">
        <v>347946</v>
      </c>
      <c r="CS28" s="643"/>
      <c r="CT28" s="643"/>
      <c r="CU28" s="643"/>
      <c r="CV28" s="643"/>
      <c r="CW28" s="643"/>
      <c r="CX28" s="643"/>
      <c r="CY28" s="644"/>
      <c r="CZ28" s="645">
        <v>4.4000000000000004</v>
      </c>
      <c r="DA28" s="663"/>
      <c r="DB28" s="663"/>
      <c r="DC28" s="664"/>
      <c r="DD28" s="648">
        <v>347086</v>
      </c>
      <c r="DE28" s="643"/>
      <c r="DF28" s="643"/>
      <c r="DG28" s="643"/>
      <c r="DH28" s="643"/>
      <c r="DI28" s="643"/>
      <c r="DJ28" s="643"/>
      <c r="DK28" s="644"/>
      <c r="DL28" s="648">
        <v>347086</v>
      </c>
      <c r="DM28" s="643"/>
      <c r="DN28" s="643"/>
      <c r="DO28" s="643"/>
      <c r="DP28" s="643"/>
      <c r="DQ28" s="643"/>
      <c r="DR28" s="643"/>
      <c r="DS28" s="643"/>
      <c r="DT28" s="643"/>
      <c r="DU28" s="643"/>
      <c r="DV28" s="644"/>
      <c r="DW28" s="645">
        <v>9</v>
      </c>
      <c r="DX28" s="663"/>
      <c r="DY28" s="663"/>
      <c r="DZ28" s="663"/>
      <c r="EA28" s="663"/>
      <c r="EB28" s="663"/>
      <c r="EC28" s="684"/>
    </row>
    <row r="29" spans="2:133" ht="11.25" customHeight="1" x14ac:dyDescent="0.15">
      <c r="B29" s="639" t="s">
        <v>302</v>
      </c>
      <c r="C29" s="640"/>
      <c r="D29" s="640"/>
      <c r="E29" s="640"/>
      <c r="F29" s="640"/>
      <c r="G29" s="640"/>
      <c r="H29" s="640"/>
      <c r="I29" s="640"/>
      <c r="J29" s="640"/>
      <c r="K29" s="640"/>
      <c r="L29" s="640"/>
      <c r="M29" s="640"/>
      <c r="N29" s="640"/>
      <c r="O29" s="640"/>
      <c r="P29" s="640"/>
      <c r="Q29" s="641"/>
      <c r="R29" s="642">
        <v>18705</v>
      </c>
      <c r="S29" s="643"/>
      <c r="T29" s="643"/>
      <c r="U29" s="643"/>
      <c r="V29" s="643"/>
      <c r="W29" s="643"/>
      <c r="X29" s="643"/>
      <c r="Y29" s="644"/>
      <c r="Z29" s="675">
        <v>0.2</v>
      </c>
      <c r="AA29" s="675"/>
      <c r="AB29" s="675"/>
      <c r="AC29" s="675"/>
      <c r="AD29" s="676">
        <v>7792</v>
      </c>
      <c r="AE29" s="676"/>
      <c r="AF29" s="676"/>
      <c r="AG29" s="676"/>
      <c r="AH29" s="676"/>
      <c r="AI29" s="676"/>
      <c r="AJ29" s="676"/>
      <c r="AK29" s="676"/>
      <c r="AL29" s="645">
        <v>0.2</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303</v>
      </c>
      <c r="CE29" s="728"/>
      <c r="CF29" s="681" t="s">
        <v>304</v>
      </c>
      <c r="CG29" s="682"/>
      <c r="CH29" s="682"/>
      <c r="CI29" s="682"/>
      <c r="CJ29" s="682"/>
      <c r="CK29" s="682"/>
      <c r="CL29" s="682"/>
      <c r="CM29" s="682"/>
      <c r="CN29" s="682"/>
      <c r="CO29" s="682"/>
      <c r="CP29" s="682"/>
      <c r="CQ29" s="683"/>
      <c r="CR29" s="642">
        <v>347946</v>
      </c>
      <c r="CS29" s="661"/>
      <c r="CT29" s="661"/>
      <c r="CU29" s="661"/>
      <c r="CV29" s="661"/>
      <c r="CW29" s="661"/>
      <c r="CX29" s="661"/>
      <c r="CY29" s="662"/>
      <c r="CZ29" s="645">
        <v>4.4000000000000004</v>
      </c>
      <c r="DA29" s="663"/>
      <c r="DB29" s="663"/>
      <c r="DC29" s="664"/>
      <c r="DD29" s="648">
        <v>347086</v>
      </c>
      <c r="DE29" s="661"/>
      <c r="DF29" s="661"/>
      <c r="DG29" s="661"/>
      <c r="DH29" s="661"/>
      <c r="DI29" s="661"/>
      <c r="DJ29" s="661"/>
      <c r="DK29" s="662"/>
      <c r="DL29" s="648">
        <v>347086</v>
      </c>
      <c r="DM29" s="661"/>
      <c r="DN29" s="661"/>
      <c r="DO29" s="661"/>
      <c r="DP29" s="661"/>
      <c r="DQ29" s="661"/>
      <c r="DR29" s="661"/>
      <c r="DS29" s="661"/>
      <c r="DT29" s="661"/>
      <c r="DU29" s="661"/>
      <c r="DV29" s="662"/>
      <c r="DW29" s="645">
        <v>9</v>
      </c>
      <c r="DX29" s="663"/>
      <c r="DY29" s="663"/>
      <c r="DZ29" s="663"/>
      <c r="EA29" s="663"/>
      <c r="EB29" s="663"/>
      <c r="EC29" s="684"/>
    </row>
    <row r="30" spans="2:133" ht="11.25" customHeight="1" x14ac:dyDescent="0.15">
      <c r="B30" s="639" t="s">
        <v>305</v>
      </c>
      <c r="C30" s="640"/>
      <c r="D30" s="640"/>
      <c r="E30" s="640"/>
      <c r="F30" s="640"/>
      <c r="G30" s="640"/>
      <c r="H30" s="640"/>
      <c r="I30" s="640"/>
      <c r="J30" s="640"/>
      <c r="K30" s="640"/>
      <c r="L30" s="640"/>
      <c r="M30" s="640"/>
      <c r="N30" s="640"/>
      <c r="O30" s="640"/>
      <c r="P30" s="640"/>
      <c r="Q30" s="641"/>
      <c r="R30" s="642">
        <v>25446</v>
      </c>
      <c r="S30" s="643"/>
      <c r="T30" s="643"/>
      <c r="U30" s="643"/>
      <c r="V30" s="643"/>
      <c r="W30" s="643"/>
      <c r="X30" s="643"/>
      <c r="Y30" s="644"/>
      <c r="Z30" s="675">
        <v>0.3</v>
      </c>
      <c r="AA30" s="675"/>
      <c r="AB30" s="675"/>
      <c r="AC30" s="675"/>
      <c r="AD30" s="676" t="s">
        <v>237</v>
      </c>
      <c r="AE30" s="676"/>
      <c r="AF30" s="676"/>
      <c r="AG30" s="676"/>
      <c r="AH30" s="676"/>
      <c r="AI30" s="676"/>
      <c r="AJ30" s="676"/>
      <c r="AK30" s="676"/>
      <c r="AL30" s="645" t="s">
        <v>237</v>
      </c>
      <c r="AM30" s="646"/>
      <c r="AN30" s="646"/>
      <c r="AO30" s="677"/>
      <c r="AP30" s="703" t="s">
        <v>220</v>
      </c>
      <c r="AQ30" s="704"/>
      <c r="AR30" s="704"/>
      <c r="AS30" s="704"/>
      <c r="AT30" s="704"/>
      <c r="AU30" s="704"/>
      <c r="AV30" s="704"/>
      <c r="AW30" s="704"/>
      <c r="AX30" s="704"/>
      <c r="AY30" s="704"/>
      <c r="AZ30" s="704"/>
      <c r="BA30" s="704"/>
      <c r="BB30" s="704"/>
      <c r="BC30" s="704"/>
      <c r="BD30" s="704"/>
      <c r="BE30" s="704"/>
      <c r="BF30" s="705"/>
      <c r="BG30" s="703" t="s">
        <v>306</v>
      </c>
      <c r="BH30" s="716"/>
      <c r="BI30" s="716"/>
      <c r="BJ30" s="716"/>
      <c r="BK30" s="716"/>
      <c r="BL30" s="716"/>
      <c r="BM30" s="716"/>
      <c r="BN30" s="716"/>
      <c r="BO30" s="716"/>
      <c r="BP30" s="716"/>
      <c r="BQ30" s="717"/>
      <c r="BR30" s="703" t="s">
        <v>307</v>
      </c>
      <c r="BS30" s="716"/>
      <c r="BT30" s="716"/>
      <c r="BU30" s="716"/>
      <c r="BV30" s="716"/>
      <c r="BW30" s="716"/>
      <c r="BX30" s="716"/>
      <c r="BY30" s="716"/>
      <c r="BZ30" s="716"/>
      <c r="CA30" s="716"/>
      <c r="CB30" s="717"/>
      <c r="CD30" s="729"/>
      <c r="CE30" s="730"/>
      <c r="CF30" s="681" t="s">
        <v>308</v>
      </c>
      <c r="CG30" s="682"/>
      <c r="CH30" s="682"/>
      <c r="CI30" s="682"/>
      <c r="CJ30" s="682"/>
      <c r="CK30" s="682"/>
      <c r="CL30" s="682"/>
      <c r="CM30" s="682"/>
      <c r="CN30" s="682"/>
      <c r="CO30" s="682"/>
      <c r="CP30" s="682"/>
      <c r="CQ30" s="683"/>
      <c r="CR30" s="642">
        <v>329611</v>
      </c>
      <c r="CS30" s="643"/>
      <c r="CT30" s="643"/>
      <c r="CU30" s="643"/>
      <c r="CV30" s="643"/>
      <c r="CW30" s="643"/>
      <c r="CX30" s="643"/>
      <c r="CY30" s="644"/>
      <c r="CZ30" s="645">
        <v>4.0999999999999996</v>
      </c>
      <c r="DA30" s="663"/>
      <c r="DB30" s="663"/>
      <c r="DC30" s="664"/>
      <c r="DD30" s="648">
        <v>328751</v>
      </c>
      <c r="DE30" s="643"/>
      <c r="DF30" s="643"/>
      <c r="DG30" s="643"/>
      <c r="DH30" s="643"/>
      <c r="DI30" s="643"/>
      <c r="DJ30" s="643"/>
      <c r="DK30" s="644"/>
      <c r="DL30" s="648">
        <v>328751</v>
      </c>
      <c r="DM30" s="643"/>
      <c r="DN30" s="643"/>
      <c r="DO30" s="643"/>
      <c r="DP30" s="643"/>
      <c r="DQ30" s="643"/>
      <c r="DR30" s="643"/>
      <c r="DS30" s="643"/>
      <c r="DT30" s="643"/>
      <c r="DU30" s="643"/>
      <c r="DV30" s="644"/>
      <c r="DW30" s="645">
        <v>8.5</v>
      </c>
      <c r="DX30" s="663"/>
      <c r="DY30" s="663"/>
      <c r="DZ30" s="663"/>
      <c r="EA30" s="663"/>
      <c r="EB30" s="663"/>
      <c r="EC30" s="684"/>
    </row>
    <row r="31" spans="2:133" ht="11.25" customHeight="1" x14ac:dyDescent="0.15">
      <c r="B31" s="639" t="s">
        <v>309</v>
      </c>
      <c r="C31" s="640"/>
      <c r="D31" s="640"/>
      <c r="E31" s="640"/>
      <c r="F31" s="640"/>
      <c r="G31" s="640"/>
      <c r="H31" s="640"/>
      <c r="I31" s="640"/>
      <c r="J31" s="640"/>
      <c r="K31" s="640"/>
      <c r="L31" s="640"/>
      <c r="M31" s="640"/>
      <c r="N31" s="640"/>
      <c r="O31" s="640"/>
      <c r="P31" s="640"/>
      <c r="Q31" s="641"/>
      <c r="R31" s="642">
        <v>2488300</v>
      </c>
      <c r="S31" s="643"/>
      <c r="T31" s="643"/>
      <c r="U31" s="643"/>
      <c r="V31" s="643"/>
      <c r="W31" s="643"/>
      <c r="X31" s="643"/>
      <c r="Y31" s="644"/>
      <c r="Z31" s="675">
        <v>30.2</v>
      </c>
      <c r="AA31" s="675"/>
      <c r="AB31" s="675"/>
      <c r="AC31" s="675"/>
      <c r="AD31" s="676" t="s">
        <v>237</v>
      </c>
      <c r="AE31" s="676"/>
      <c r="AF31" s="676"/>
      <c r="AG31" s="676"/>
      <c r="AH31" s="676"/>
      <c r="AI31" s="676"/>
      <c r="AJ31" s="676"/>
      <c r="AK31" s="676"/>
      <c r="AL31" s="645" t="s">
        <v>237</v>
      </c>
      <c r="AM31" s="646"/>
      <c r="AN31" s="646"/>
      <c r="AO31" s="677"/>
      <c r="AP31" s="718" t="s">
        <v>310</v>
      </c>
      <c r="AQ31" s="719"/>
      <c r="AR31" s="719"/>
      <c r="AS31" s="719"/>
      <c r="AT31" s="724" t="s">
        <v>311</v>
      </c>
      <c r="AU31" s="231"/>
      <c r="AV31" s="231"/>
      <c r="AW31" s="231"/>
      <c r="AX31" s="708" t="s">
        <v>187</v>
      </c>
      <c r="AY31" s="709"/>
      <c r="AZ31" s="709"/>
      <c r="BA31" s="709"/>
      <c r="BB31" s="709"/>
      <c r="BC31" s="709"/>
      <c r="BD31" s="709"/>
      <c r="BE31" s="709"/>
      <c r="BF31" s="710"/>
      <c r="BG31" s="711">
        <v>98.3</v>
      </c>
      <c r="BH31" s="712"/>
      <c r="BI31" s="712"/>
      <c r="BJ31" s="712"/>
      <c r="BK31" s="712"/>
      <c r="BL31" s="712"/>
      <c r="BM31" s="713">
        <v>94.7</v>
      </c>
      <c r="BN31" s="712"/>
      <c r="BO31" s="712"/>
      <c r="BP31" s="712"/>
      <c r="BQ31" s="714"/>
      <c r="BR31" s="711">
        <v>98.2</v>
      </c>
      <c r="BS31" s="712"/>
      <c r="BT31" s="712"/>
      <c r="BU31" s="712"/>
      <c r="BV31" s="712"/>
      <c r="BW31" s="712"/>
      <c r="BX31" s="713">
        <v>94.7</v>
      </c>
      <c r="BY31" s="712"/>
      <c r="BZ31" s="712"/>
      <c r="CA31" s="712"/>
      <c r="CB31" s="714"/>
      <c r="CD31" s="729"/>
      <c r="CE31" s="730"/>
      <c r="CF31" s="681" t="s">
        <v>312</v>
      </c>
      <c r="CG31" s="682"/>
      <c r="CH31" s="682"/>
      <c r="CI31" s="682"/>
      <c r="CJ31" s="682"/>
      <c r="CK31" s="682"/>
      <c r="CL31" s="682"/>
      <c r="CM31" s="682"/>
      <c r="CN31" s="682"/>
      <c r="CO31" s="682"/>
      <c r="CP31" s="682"/>
      <c r="CQ31" s="683"/>
      <c r="CR31" s="642">
        <v>18335</v>
      </c>
      <c r="CS31" s="661"/>
      <c r="CT31" s="661"/>
      <c r="CU31" s="661"/>
      <c r="CV31" s="661"/>
      <c r="CW31" s="661"/>
      <c r="CX31" s="661"/>
      <c r="CY31" s="662"/>
      <c r="CZ31" s="645">
        <v>0.2</v>
      </c>
      <c r="DA31" s="663"/>
      <c r="DB31" s="663"/>
      <c r="DC31" s="664"/>
      <c r="DD31" s="648">
        <v>18335</v>
      </c>
      <c r="DE31" s="661"/>
      <c r="DF31" s="661"/>
      <c r="DG31" s="661"/>
      <c r="DH31" s="661"/>
      <c r="DI31" s="661"/>
      <c r="DJ31" s="661"/>
      <c r="DK31" s="662"/>
      <c r="DL31" s="648">
        <v>18335</v>
      </c>
      <c r="DM31" s="661"/>
      <c r="DN31" s="661"/>
      <c r="DO31" s="661"/>
      <c r="DP31" s="661"/>
      <c r="DQ31" s="661"/>
      <c r="DR31" s="661"/>
      <c r="DS31" s="661"/>
      <c r="DT31" s="661"/>
      <c r="DU31" s="661"/>
      <c r="DV31" s="662"/>
      <c r="DW31" s="645">
        <v>0.5</v>
      </c>
      <c r="DX31" s="663"/>
      <c r="DY31" s="663"/>
      <c r="DZ31" s="663"/>
      <c r="EA31" s="663"/>
      <c r="EB31" s="663"/>
      <c r="EC31" s="684"/>
    </row>
    <row r="32" spans="2:133" ht="11.25" customHeight="1" x14ac:dyDescent="0.15">
      <c r="B32" s="733" t="s">
        <v>313</v>
      </c>
      <c r="C32" s="734"/>
      <c r="D32" s="734"/>
      <c r="E32" s="734"/>
      <c r="F32" s="734"/>
      <c r="G32" s="734"/>
      <c r="H32" s="734"/>
      <c r="I32" s="734"/>
      <c r="J32" s="734"/>
      <c r="K32" s="734"/>
      <c r="L32" s="734"/>
      <c r="M32" s="734"/>
      <c r="N32" s="734"/>
      <c r="O32" s="734"/>
      <c r="P32" s="734"/>
      <c r="Q32" s="735"/>
      <c r="R32" s="642" t="s">
        <v>237</v>
      </c>
      <c r="S32" s="643"/>
      <c r="T32" s="643"/>
      <c r="U32" s="643"/>
      <c r="V32" s="643"/>
      <c r="W32" s="643"/>
      <c r="X32" s="643"/>
      <c r="Y32" s="644"/>
      <c r="Z32" s="675" t="s">
        <v>237</v>
      </c>
      <c r="AA32" s="675"/>
      <c r="AB32" s="675"/>
      <c r="AC32" s="675"/>
      <c r="AD32" s="676" t="s">
        <v>237</v>
      </c>
      <c r="AE32" s="676"/>
      <c r="AF32" s="676"/>
      <c r="AG32" s="676"/>
      <c r="AH32" s="676"/>
      <c r="AI32" s="676"/>
      <c r="AJ32" s="676"/>
      <c r="AK32" s="676"/>
      <c r="AL32" s="645" t="s">
        <v>237</v>
      </c>
      <c r="AM32" s="646"/>
      <c r="AN32" s="646"/>
      <c r="AO32" s="677"/>
      <c r="AP32" s="720"/>
      <c r="AQ32" s="721"/>
      <c r="AR32" s="721"/>
      <c r="AS32" s="721"/>
      <c r="AT32" s="725"/>
      <c r="AU32" s="230" t="s">
        <v>314</v>
      </c>
      <c r="AV32" s="230"/>
      <c r="AW32" s="230"/>
      <c r="AX32" s="639" t="s">
        <v>315</v>
      </c>
      <c r="AY32" s="640"/>
      <c r="AZ32" s="640"/>
      <c r="BA32" s="640"/>
      <c r="BB32" s="640"/>
      <c r="BC32" s="640"/>
      <c r="BD32" s="640"/>
      <c r="BE32" s="640"/>
      <c r="BF32" s="641"/>
      <c r="BG32" s="715">
        <v>98.3</v>
      </c>
      <c r="BH32" s="661"/>
      <c r="BI32" s="661"/>
      <c r="BJ32" s="661"/>
      <c r="BK32" s="661"/>
      <c r="BL32" s="661"/>
      <c r="BM32" s="646">
        <v>94.9</v>
      </c>
      <c r="BN32" s="707"/>
      <c r="BO32" s="707"/>
      <c r="BP32" s="707"/>
      <c r="BQ32" s="688"/>
      <c r="BR32" s="715">
        <v>98.4</v>
      </c>
      <c r="BS32" s="661"/>
      <c r="BT32" s="661"/>
      <c r="BU32" s="661"/>
      <c r="BV32" s="661"/>
      <c r="BW32" s="661"/>
      <c r="BX32" s="646">
        <v>95.2</v>
      </c>
      <c r="BY32" s="707"/>
      <c r="BZ32" s="707"/>
      <c r="CA32" s="707"/>
      <c r="CB32" s="688"/>
      <c r="CD32" s="731"/>
      <c r="CE32" s="732"/>
      <c r="CF32" s="681" t="s">
        <v>316</v>
      </c>
      <c r="CG32" s="682"/>
      <c r="CH32" s="682"/>
      <c r="CI32" s="682"/>
      <c r="CJ32" s="682"/>
      <c r="CK32" s="682"/>
      <c r="CL32" s="682"/>
      <c r="CM32" s="682"/>
      <c r="CN32" s="682"/>
      <c r="CO32" s="682"/>
      <c r="CP32" s="682"/>
      <c r="CQ32" s="683"/>
      <c r="CR32" s="642" t="s">
        <v>237</v>
      </c>
      <c r="CS32" s="643"/>
      <c r="CT32" s="643"/>
      <c r="CU32" s="643"/>
      <c r="CV32" s="643"/>
      <c r="CW32" s="643"/>
      <c r="CX32" s="643"/>
      <c r="CY32" s="644"/>
      <c r="CZ32" s="645" t="s">
        <v>237</v>
      </c>
      <c r="DA32" s="663"/>
      <c r="DB32" s="663"/>
      <c r="DC32" s="664"/>
      <c r="DD32" s="648" t="s">
        <v>237</v>
      </c>
      <c r="DE32" s="643"/>
      <c r="DF32" s="643"/>
      <c r="DG32" s="643"/>
      <c r="DH32" s="643"/>
      <c r="DI32" s="643"/>
      <c r="DJ32" s="643"/>
      <c r="DK32" s="644"/>
      <c r="DL32" s="648" t="s">
        <v>237</v>
      </c>
      <c r="DM32" s="643"/>
      <c r="DN32" s="643"/>
      <c r="DO32" s="643"/>
      <c r="DP32" s="643"/>
      <c r="DQ32" s="643"/>
      <c r="DR32" s="643"/>
      <c r="DS32" s="643"/>
      <c r="DT32" s="643"/>
      <c r="DU32" s="643"/>
      <c r="DV32" s="644"/>
      <c r="DW32" s="645" t="s">
        <v>237</v>
      </c>
      <c r="DX32" s="663"/>
      <c r="DY32" s="663"/>
      <c r="DZ32" s="663"/>
      <c r="EA32" s="663"/>
      <c r="EB32" s="663"/>
      <c r="EC32" s="684"/>
    </row>
    <row r="33" spans="2:133" ht="11.25" customHeight="1" x14ac:dyDescent="0.15">
      <c r="B33" s="639" t="s">
        <v>317</v>
      </c>
      <c r="C33" s="640"/>
      <c r="D33" s="640"/>
      <c r="E33" s="640"/>
      <c r="F33" s="640"/>
      <c r="G33" s="640"/>
      <c r="H33" s="640"/>
      <c r="I33" s="640"/>
      <c r="J33" s="640"/>
      <c r="K33" s="640"/>
      <c r="L33" s="640"/>
      <c r="M33" s="640"/>
      <c r="N33" s="640"/>
      <c r="O33" s="640"/>
      <c r="P33" s="640"/>
      <c r="Q33" s="641"/>
      <c r="R33" s="642">
        <v>441768</v>
      </c>
      <c r="S33" s="643"/>
      <c r="T33" s="643"/>
      <c r="U33" s="643"/>
      <c r="V33" s="643"/>
      <c r="W33" s="643"/>
      <c r="X33" s="643"/>
      <c r="Y33" s="644"/>
      <c r="Z33" s="675">
        <v>5.4</v>
      </c>
      <c r="AA33" s="675"/>
      <c r="AB33" s="675"/>
      <c r="AC33" s="675"/>
      <c r="AD33" s="676" t="s">
        <v>237</v>
      </c>
      <c r="AE33" s="676"/>
      <c r="AF33" s="676"/>
      <c r="AG33" s="676"/>
      <c r="AH33" s="676"/>
      <c r="AI33" s="676"/>
      <c r="AJ33" s="676"/>
      <c r="AK33" s="676"/>
      <c r="AL33" s="645" t="s">
        <v>237</v>
      </c>
      <c r="AM33" s="646"/>
      <c r="AN33" s="646"/>
      <c r="AO33" s="677"/>
      <c r="AP33" s="722"/>
      <c r="AQ33" s="723"/>
      <c r="AR33" s="723"/>
      <c r="AS33" s="723"/>
      <c r="AT33" s="726"/>
      <c r="AU33" s="232"/>
      <c r="AV33" s="232"/>
      <c r="AW33" s="232"/>
      <c r="AX33" s="623" t="s">
        <v>318</v>
      </c>
      <c r="AY33" s="624"/>
      <c r="AZ33" s="624"/>
      <c r="BA33" s="624"/>
      <c r="BB33" s="624"/>
      <c r="BC33" s="624"/>
      <c r="BD33" s="624"/>
      <c r="BE33" s="624"/>
      <c r="BF33" s="625"/>
      <c r="BG33" s="706">
        <v>98.3</v>
      </c>
      <c r="BH33" s="627"/>
      <c r="BI33" s="627"/>
      <c r="BJ33" s="627"/>
      <c r="BK33" s="627"/>
      <c r="BL33" s="627"/>
      <c r="BM33" s="669">
        <v>94.5</v>
      </c>
      <c r="BN33" s="627"/>
      <c r="BO33" s="627"/>
      <c r="BP33" s="627"/>
      <c r="BQ33" s="671"/>
      <c r="BR33" s="706">
        <v>97.9</v>
      </c>
      <c r="BS33" s="627"/>
      <c r="BT33" s="627"/>
      <c r="BU33" s="627"/>
      <c r="BV33" s="627"/>
      <c r="BW33" s="627"/>
      <c r="BX33" s="669">
        <v>93.9</v>
      </c>
      <c r="BY33" s="627"/>
      <c r="BZ33" s="627"/>
      <c r="CA33" s="627"/>
      <c r="CB33" s="671"/>
      <c r="CD33" s="681" t="s">
        <v>319</v>
      </c>
      <c r="CE33" s="682"/>
      <c r="CF33" s="682"/>
      <c r="CG33" s="682"/>
      <c r="CH33" s="682"/>
      <c r="CI33" s="682"/>
      <c r="CJ33" s="682"/>
      <c r="CK33" s="682"/>
      <c r="CL33" s="682"/>
      <c r="CM33" s="682"/>
      <c r="CN33" s="682"/>
      <c r="CO33" s="682"/>
      <c r="CP33" s="682"/>
      <c r="CQ33" s="683"/>
      <c r="CR33" s="642">
        <v>4671134</v>
      </c>
      <c r="CS33" s="661"/>
      <c r="CT33" s="661"/>
      <c r="CU33" s="661"/>
      <c r="CV33" s="661"/>
      <c r="CW33" s="661"/>
      <c r="CX33" s="661"/>
      <c r="CY33" s="662"/>
      <c r="CZ33" s="645">
        <v>58.5</v>
      </c>
      <c r="DA33" s="663"/>
      <c r="DB33" s="663"/>
      <c r="DC33" s="664"/>
      <c r="DD33" s="648">
        <v>2577476</v>
      </c>
      <c r="DE33" s="661"/>
      <c r="DF33" s="661"/>
      <c r="DG33" s="661"/>
      <c r="DH33" s="661"/>
      <c r="DI33" s="661"/>
      <c r="DJ33" s="661"/>
      <c r="DK33" s="662"/>
      <c r="DL33" s="648">
        <v>1602701</v>
      </c>
      <c r="DM33" s="661"/>
      <c r="DN33" s="661"/>
      <c r="DO33" s="661"/>
      <c r="DP33" s="661"/>
      <c r="DQ33" s="661"/>
      <c r="DR33" s="661"/>
      <c r="DS33" s="661"/>
      <c r="DT33" s="661"/>
      <c r="DU33" s="661"/>
      <c r="DV33" s="662"/>
      <c r="DW33" s="645">
        <v>41.4</v>
      </c>
      <c r="DX33" s="663"/>
      <c r="DY33" s="663"/>
      <c r="DZ33" s="663"/>
      <c r="EA33" s="663"/>
      <c r="EB33" s="663"/>
      <c r="EC33" s="684"/>
    </row>
    <row r="34" spans="2:133" ht="11.25" customHeight="1" x14ac:dyDescent="0.15">
      <c r="B34" s="639" t="s">
        <v>320</v>
      </c>
      <c r="C34" s="640"/>
      <c r="D34" s="640"/>
      <c r="E34" s="640"/>
      <c r="F34" s="640"/>
      <c r="G34" s="640"/>
      <c r="H34" s="640"/>
      <c r="I34" s="640"/>
      <c r="J34" s="640"/>
      <c r="K34" s="640"/>
      <c r="L34" s="640"/>
      <c r="M34" s="640"/>
      <c r="N34" s="640"/>
      <c r="O34" s="640"/>
      <c r="P34" s="640"/>
      <c r="Q34" s="641"/>
      <c r="R34" s="642">
        <v>20947</v>
      </c>
      <c r="S34" s="643"/>
      <c r="T34" s="643"/>
      <c r="U34" s="643"/>
      <c r="V34" s="643"/>
      <c r="W34" s="643"/>
      <c r="X34" s="643"/>
      <c r="Y34" s="644"/>
      <c r="Z34" s="675">
        <v>0.3</v>
      </c>
      <c r="AA34" s="675"/>
      <c r="AB34" s="675"/>
      <c r="AC34" s="675"/>
      <c r="AD34" s="676">
        <v>20069</v>
      </c>
      <c r="AE34" s="676"/>
      <c r="AF34" s="676"/>
      <c r="AG34" s="676"/>
      <c r="AH34" s="676"/>
      <c r="AI34" s="676"/>
      <c r="AJ34" s="676"/>
      <c r="AK34" s="676"/>
      <c r="AL34" s="645">
        <v>0.5</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321</v>
      </c>
      <c r="CE34" s="682"/>
      <c r="CF34" s="682"/>
      <c r="CG34" s="682"/>
      <c r="CH34" s="682"/>
      <c r="CI34" s="682"/>
      <c r="CJ34" s="682"/>
      <c r="CK34" s="682"/>
      <c r="CL34" s="682"/>
      <c r="CM34" s="682"/>
      <c r="CN34" s="682"/>
      <c r="CO34" s="682"/>
      <c r="CP34" s="682"/>
      <c r="CQ34" s="683"/>
      <c r="CR34" s="642">
        <v>872175</v>
      </c>
      <c r="CS34" s="643"/>
      <c r="CT34" s="643"/>
      <c r="CU34" s="643"/>
      <c r="CV34" s="643"/>
      <c r="CW34" s="643"/>
      <c r="CX34" s="643"/>
      <c r="CY34" s="644"/>
      <c r="CZ34" s="645">
        <v>10.9</v>
      </c>
      <c r="DA34" s="663"/>
      <c r="DB34" s="663"/>
      <c r="DC34" s="664"/>
      <c r="DD34" s="648">
        <v>664583</v>
      </c>
      <c r="DE34" s="643"/>
      <c r="DF34" s="643"/>
      <c r="DG34" s="643"/>
      <c r="DH34" s="643"/>
      <c r="DI34" s="643"/>
      <c r="DJ34" s="643"/>
      <c r="DK34" s="644"/>
      <c r="DL34" s="648">
        <v>467287</v>
      </c>
      <c r="DM34" s="643"/>
      <c r="DN34" s="643"/>
      <c r="DO34" s="643"/>
      <c r="DP34" s="643"/>
      <c r="DQ34" s="643"/>
      <c r="DR34" s="643"/>
      <c r="DS34" s="643"/>
      <c r="DT34" s="643"/>
      <c r="DU34" s="643"/>
      <c r="DV34" s="644"/>
      <c r="DW34" s="645">
        <v>12.1</v>
      </c>
      <c r="DX34" s="663"/>
      <c r="DY34" s="663"/>
      <c r="DZ34" s="663"/>
      <c r="EA34" s="663"/>
      <c r="EB34" s="663"/>
      <c r="EC34" s="684"/>
    </row>
    <row r="35" spans="2:133" ht="11.25" customHeight="1" x14ac:dyDescent="0.15">
      <c r="B35" s="639" t="s">
        <v>322</v>
      </c>
      <c r="C35" s="640"/>
      <c r="D35" s="640"/>
      <c r="E35" s="640"/>
      <c r="F35" s="640"/>
      <c r="G35" s="640"/>
      <c r="H35" s="640"/>
      <c r="I35" s="640"/>
      <c r="J35" s="640"/>
      <c r="K35" s="640"/>
      <c r="L35" s="640"/>
      <c r="M35" s="640"/>
      <c r="N35" s="640"/>
      <c r="O35" s="640"/>
      <c r="P35" s="640"/>
      <c r="Q35" s="641"/>
      <c r="R35" s="642">
        <v>20809</v>
      </c>
      <c r="S35" s="643"/>
      <c r="T35" s="643"/>
      <c r="U35" s="643"/>
      <c r="V35" s="643"/>
      <c r="W35" s="643"/>
      <c r="X35" s="643"/>
      <c r="Y35" s="644"/>
      <c r="Z35" s="675">
        <v>0.3</v>
      </c>
      <c r="AA35" s="675"/>
      <c r="AB35" s="675"/>
      <c r="AC35" s="675"/>
      <c r="AD35" s="676" t="s">
        <v>237</v>
      </c>
      <c r="AE35" s="676"/>
      <c r="AF35" s="676"/>
      <c r="AG35" s="676"/>
      <c r="AH35" s="676"/>
      <c r="AI35" s="676"/>
      <c r="AJ35" s="676"/>
      <c r="AK35" s="676"/>
      <c r="AL35" s="645" t="s">
        <v>237</v>
      </c>
      <c r="AM35" s="646"/>
      <c r="AN35" s="646"/>
      <c r="AO35" s="677"/>
      <c r="AP35" s="235"/>
      <c r="AQ35" s="703" t="s">
        <v>323</v>
      </c>
      <c r="AR35" s="704"/>
      <c r="AS35" s="704"/>
      <c r="AT35" s="704"/>
      <c r="AU35" s="704"/>
      <c r="AV35" s="704"/>
      <c r="AW35" s="704"/>
      <c r="AX35" s="704"/>
      <c r="AY35" s="704"/>
      <c r="AZ35" s="704"/>
      <c r="BA35" s="704"/>
      <c r="BB35" s="704"/>
      <c r="BC35" s="704"/>
      <c r="BD35" s="704"/>
      <c r="BE35" s="704"/>
      <c r="BF35" s="705"/>
      <c r="BG35" s="703" t="s">
        <v>324</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325</v>
      </c>
      <c r="CE35" s="682"/>
      <c r="CF35" s="682"/>
      <c r="CG35" s="682"/>
      <c r="CH35" s="682"/>
      <c r="CI35" s="682"/>
      <c r="CJ35" s="682"/>
      <c r="CK35" s="682"/>
      <c r="CL35" s="682"/>
      <c r="CM35" s="682"/>
      <c r="CN35" s="682"/>
      <c r="CO35" s="682"/>
      <c r="CP35" s="682"/>
      <c r="CQ35" s="683"/>
      <c r="CR35" s="642">
        <v>72410</v>
      </c>
      <c r="CS35" s="661"/>
      <c r="CT35" s="661"/>
      <c r="CU35" s="661"/>
      <c r="CV35" s="661"/>
      <c r="CW35" s="661"/>
      <c r="CX35" s="661"/>
      <c r="CY35" s="662"/>
      <c r="CZ35" s="645">
        <v>0.9</v>
      </c>
      <c r="DA35" s="663"/>
      <c r="DB35" s="663"/>
      <c r="DC35" s="664"/>
      <c r="DD35" s="648">
        <v>72410</v>
      </c>
      <c r="DE35" s="661"/>
      <c r="DF35" s="661"/>
      <c r="DG35" s="661"/>
      <c r="DH35" s="661"/>
      <c r="DI35" s="661"/>
      <c r="DJ35" s="661"/>
      <c r="DK35" s="662"/>
      <c r="DL35" s="648">
        <v>60224</v>
      </c>
      <c r="DM35" s="661"/>
      <c r="DN35" s="661"/>
      <c r="DO35" s="661"/>
      <c r="DP35" s="661"/>
      <c r="DQ35" s="661"/>
      <c r="DR35" s="661"/>
      <c r="DS35" s="661"/>
      <c r="DT35" s="661"/>
      <c r="DU35" s="661"/>
      <c r="DV35" s="662"/>
      <c r="DW35" s="645">
        <v>1.6</v>
      </c>
      <c r="DX35" s="663"/>
      <c r="DY35" s="663"/>
      <c r="DZ35" s="663"/>
      <c r="EA35" s="663"/>
      <c r="EB35" s="663"/>
      <c r="EC35" s="684"/>
    </row>
    <row r="36" spans="2:133" ht="11.25" customHeight="1" x14ac:dyDescent="0.15">
      <c r="B36" s="639" t="s">
        <v>326</v>
      </c>
      <c r="C36" s="640"/>
      <c r="D36" s="640"/>
      <c r="E36" s="640"/>
      <c r="F36" s="640"/>
      <c r="G36" s="640"/>
      <c r="H36" s="640"/>
      <c r="I36" s="640"/>
      <c r="J36" s="640"/>
      <c r="K36" s="640"/>
      <c r="L36" s="640"/>
      <c r="M36" s="640"/>
      <c r="N36" s="640"/>
      <c r="O36" s="640"/>
      <c r="P36" s="640"/>
      <c r="Q36" s="641"/>
      <c r="R36" s="642">
        <v>282702</v>
      </c>
      <c r="S36" s="643"/>
      <c r="T36" s="643"/>
      <c r="U36" s="643"/>
      <c r="V36" s="643"/>
      <c r="W36" s="643"/>
      <c r="X36" s="643"/>
      <c r="Y36" s="644"/>
      <c r="Z36" s="675">
        <v>3.4</v>
      </c>
      <c r="AA36" s="675"/>
      <c r="AB36" s="675"/>
      <c r="AC36" s="675"/>
      <c r="AD36" s="676" t="s">
        <v>237</v>
      </c>
      <c r="AE36" s="676"/>
      <c r="AF36" s="676"/>
      <c r="AG36" s="676"/>
      <c r="AH36" s="676"/>
      <c r="AI36" s="676"/>
      <c r="AJ36" s="676"/>
      <c r="AK36" s="676"/>
      <c r="AL36" s="645" t="s">
        <v>237</v>
      </c>
      <c r="AM36" s="646"/>
      <c r="AN36" s="646"/>
      <c r="AO36" s="677"/>
      <c r="AP36" s="235"/>
      <c r="AQ36" s="694" t="s">
        <v>327</v>
      </c>
      <c r="AR36" s="695"/>
      <c r="AS36" s="695"/>
      <c r="AT36" s="695"/>
      <c r="AU36" s="695"/>
      <c r="AV36" s="695"/>
      <c r="AW36" s="695"/>
      <c r="AX36" s="695"/>
      <c r="AY36" s="696"/>
      <c r="AZ36" s="697">
        <v>735644</v>
      </c>
      <c r="BA36" s="698"/>
      <c r="BB36" s="698"/>
      <c r="BC36" s="698"/>
      <c r="BD36" s="698"/>
      <c r="BE36" s="698"/>
      <c r="BF36" s="699"/>
      <c r="BG36" s="700" t="s">
        <v>328</v>
      </c>
      <c r="BH36" s="701"/>
      <c r="BI36" s="701"/>
      <c r="BJ36" s="701"/>
      <c r="BK36" s="701"/>
      <c r="BL36" s="701"/>
      <c r="BM36" s="701"/>
      <c r="BN36" s="701"/>
      <c r="BO36" s="701"/>
      <c r="BP36" s="701"/>
      <c r="BQ36" s="701"/>
      <c r="BR36" s="701"/>
      <c r="BS36" s="701"/>
      <c r="BT36" s="701"/>
      <c r="BU36" s="702"/>
      <c r="BV36" s="697">
        <v>61173</v>
      </c>
      <c r="BW36" s="698"/>
      <c r="BX36" s="698"/>
      <c r="BY36" s="698"/>
      <c r="BZ36" s="698"/>
      <c r="CA36" s="698"/>
      <c r="CB36" s="699"/>
      <c r="CD36" s="681" t="s">
        <v>329</v>
      </c>
      <c r="CE36" s="682"/>
      <c r="CF36" s="682"/>
      <c r="CG36" s="682"/>
      <c r="CH36" s="682"/>
      <c r="CI36" s="682"/>
      <c r="CJ36" s="682"/>
      <c r="CK36" s="682"/>
      <c r="CL36" s="682"/>
      <c r="CM36" s="682"/>
      <c r="CN36" s="682"/>
      <c r="CO36" s="682"/>
      <c r="CP36" s="682"/>
      <c r="CQ36" s="683"/>
      <c r="CR36" s="642">
        <v>2622886</v>
      </c>
      <c r="CS36" s="643"/>
      <c r="CT36" s="643"/>
      <c r="CU36" s="643"/>
      <c r="CV36" s="643"/>
      <c r="CW36" s="643"/>
      <c r="CX36" s="643"/>
      <c r="CY36" s="644"/>
      <c r="CZ36" s="645">
        <v>32.799999999999997</v>
      </c>
      <c r="DA36" s="663"/>
      <c r="DB36" s="663"/>
      <c r="DC36" s="664"/>
      <c r="DD36" s="648">
        <v>931218</v>
      </c>
      <c r="DE36" s="643"/>
      <c r="DF36" s="643"/>
      <c r="DG36" s="643"/>
      <c r="DH36" s="643"/>
      <c r="DI36" s="643"/>
      <c r="DJ36" s="643"/>
      <c r="DK36" s="644"/>
      <c r="DL36" s="648">
        <v>517783</v>
      </c>
      <c r="DM36" s="643"/>
      <c r="DN36" s="643"/>
      <c r="DO36" s="643"/>
      <c r="DP36" s="643"/>
      <c r="DQ36" s="643"/>
      <c r="DR36" s="643"/>
      <c r="DS36" s="643"/>
      <c r="DT36" s="643"/>
      <c r="DU36" s="643"/>
      <c r="DV36" s="644"/>
      <c r="DW36" s="645">
        <v>13.4</v>
      </c>
      <c r="DX36" s="663"/>
      <c r="DY36" s="663"/>
      <c r="DZ36" s="663"/>
      <c r="EA36" s="663"/>
      <c r="EB36" s="663"/>
      <c r="EC36" s="684"/>
    </row>
    <row r="37" spans="2:133" ht="11.25" customHeight="1" x14ac:dyDescent="0.15">
      <c r="B37" s="639" t="s">
        <v>330</v>
      </c>
      <c r="C37" s="640"/>
      <c r="D37" s="640"/>
      <c r="E37" s="640"/>
      <c r="F37" s="640"/>
      <c r="G37" s="640"/>
      <c r="H37" s="640"/>
      <c r="I37" s="640"/>
      <c r="J37" s="640"/>
      <c r="K37" s="640"/>
      <c r="L37" s="640"/>
      <c r="M37" s="640"/>
      <c r="N37" s="640"/>
      <c r="O37" s="640"/>
      <c r="P37" s="640"/>
      <c r="Q37" s="641"/>
      <c r="R37" s="642">
        <v>234429</v>
      </c>
      <c r="S37" s="643"/>
      <c r="T37" s="643"/>
      <c r="U37" s="643"/>
      <c r="V37" s="643"/>
      <c r="W37" s="643"/>
      <c r="X37" s="643"/>
      <c r="Y37" s="644"/>
      <c r="Z37" s="675">
        <v>2.8</v>
      </c>
      <c r="AA37" s="675"/>
      <c r="AB37" s="675"/>
      <c r="AC37" s="675"/>
      <c r="AD37" s="676" t="s">
        <v>237</v>
      </c>
      <c r="AE37" s="676"/>
      <c r="AF37" s="676"/>
      <c r="AG37" s="676"/>
      <c r="AH37" s="676"/>
      <c r="AI37" s="676"/>
      <c r="AJ37" s="676"/>
      <c r="AK37" s="676"/>
      <c r="AL37" s="645" t="s">
        <v>237</v>
      </c>
      <c r="AM37" s="646"/>
      <c r="AN37" s="646"/>
      <c r="AO37" s="677"/>
      <c r="AQ37" s="685" t="s">
        <v>331</v>
      </c>
      <c r="AR37" s="686"/>
      <c r="AS37" s="686"/>
      <c r="AT37" s="686"/>
      <c r="AU37" s="686"/>
      <c r="AV37" s="686"/>
      <c r="AW37" s="686"/>
      <c r="AX37" s="686"/>
      <c r="AY37" s="687"/>
      <c r="AZ37" s="642">
        <v>67889</v>
      </c>
      <c r="BA37" s="643"/>
      <c r="BB37" s="643"/>
      <c r="BC37" s="643"/>
      <c r="BD37" s="661"/>
      <c r="BE37" s="661"/>
      <c r="BF37" s="688"/>
      <c r="BG37" s="681" t="s">
        <v>332</v>
      </c>
      <c r="BH37" s="682"/>
      <c r="BI37" s="682"/>
      <c r="BJ37" s="682"/>
      <c r="BK37" s="682"/>
      <c r="BL37" s="682"/>
      <c r="BM37" s="682"/>
      <c r="BN37" s="682"/>
      <c r="BO37" s="682"/>
      <c r="BP37" s="682"/>
      <c r="BQ37" s="682"/>
      <c r="BR37" s="682"/>
      <c r="BS37" s="682"/>
      <c r="BT37" s="682"/>
      <c r="BU37" s="683"/>
      <c r="BV37" s="642">
        <v>53634</v>
      </c>
      <c r="BW37" s="643"/>
      <c r="BX37" s="643"/>
      <c r="BY37" s="643"/>
      <c r="BZ37" s="643"/>
      <c r="CA37" s="643"/>
      <c r="CB37" s="689"/>
      <c r="CD37" s="681" t="s">
        <v>333</v>
      </c>
      <c r="CE37" s="682"/>
      <c r="CF37" s="682"/>
      <c r="CG37" s="682"/>
      <c r="CH37" s="682"/>
      <c r="CI37" s="682"/>
      <c r="CJ37" s="682"/>
      <c r="CK37" s="682"/>
      <c r="CL37" s="682"/>
      <c r="CM37" s="682"/>
      <c r="CN37" s="682"/>
      <c r="CO37" s="682"/>
      <c r="CP37" s="682"/>
      <c r="CQ37" s="683"/>
      <c r="CR37" s="642">
        <v>594187</v>
      </c>
      <c r="CS37" s="661"/>
      <c r="CT37" s="661"/>
      <c r="CU37" s="661"/>
      <c r="CV37" s="661"/>
      <c r="CW37" s="661"/>
      <c r="CX37" s="661"/>
      <c r="CY37" s="662"/>
      <c r="CZ37" s="645">
        <v>7.4</v>
      </c>
      <c r="DA37" s="663"/>
      <c r="DB37" s="663"/>
      <c r="DC37" s="664"/>
      <c r="DD37" s="648">
        <v>594187</v>
      </c>
      <c r="DE37" s="661"/>
      <c r="DF37" s="661"/>
      <c r="DG37" s="661"/>
      <c r="DH37" s="661"/>
      <c r="DI37" s="661"/>
      <c r="DJ37" s="661"/>
      <c r="DK37" s="662"/>
      <c r="DL37" s="648">
        <v>343233</v>
      </c>
      <c r="DM37" s="661"/>
      <c r="DN37" s="661"/>
      <c r="DO37" s="661"/>
      <c r="DP37" s="661"/>
      <c r="DQ37" s="661"/>
      <c r="DR37" s="661"/>
      <c r="DS37" s="661"/>
      <c r="DT37" s="661"/>
      <c r="DU37" s="661"/>
      <c r="DV37" s="662"/>
      <c r="DW37" s="645">
        <v>8.9</v>
      </c>
      <c r="DX37" s="663"/>
      <c r="DY37" s="663"/>
      <c r="DZ37" s="663"/>
      <c r="EA37" s="663"/>
      <c r="EB37" s="663"/>
      <c r="EC37" s="684"/>
    </row>
    <row r="38" spans="2:133" ht="11.25" customHeight="1" x14ac:dyDescent="0.15">
      <c r="B38" s="639" t="s">
        <v>334</v>
      </c>
      <c r="C38" s="640"/>
      <c r="D38" s="640"/>
      <c r="E38" s="640"/>
      <c r="F38" s="640"/>
      <c r="G38" s="640"/>
      <c r="H38" s="640"/>
      <c r="I38" s="640"/>
      <c r="J38" s="640"/>
      <c r="K38" s="640"/>
      <c r="L38" s="640"/>
      <c r="M38" s="640"/>
      <c r="N38" s="640"/>
      <c r="O38" s="640"/>
      <c r="P38" s="640"/>
      <c r="Q38" s="641"/>
      <c r="R38" s="642">
        <v>87428</v>
      </c>
      <c r="S38" s="643"/>
      <c r="T38" s="643"/>
      <c r="U38" s="643"/>
      <c r="V38" s="643"/>
      <c r="W38" s="643"/>
      <c r="X38" s="643"/>
      <c r="Y38" s="644"/>
      <c r="Z38" s="675">
        <v>1.1000000000000001</v>
      </c>
      <c r="AA38" s="675"/>
      <c r="AB38" s="675"/>
      <c r="AC38" s="675"/>
      <c r="AD38" s="676">
        <v>149</v>
      </c>
      <c r="AE38" s="676"/>
      <c r="AF38" s="676"/>
      <c r="AG38" s="676"/>
      <c r="AH38" s="676"/>
      <c r="AI38" s="676"/>
      <c r="AJ38" s="676"/>
      <c r="AK38" s="676"/>
      <c r="AL38" s="645">
        <v>0</v>
      </c>
      <c r="AM38" s="646"/>
      <c r="AN38" s="646"/>
      <c r="AO38" s="677"/>
      <c r="AQ38" s="685" t="s">
        <v>335</v>
      </c>
      <c r="AR38" s="686"/>
      <c r="AS38" s="686"/>
      <c r="AT38" s="686"/>
      <c r="AU38" s="686"/>
      <c r="AV38" s="686"/>
      <c r="AW38" s="686"/>
      <c r="AX38" s="686"/>
      <c r="AY38" s="687"/>
      <c r="AZ38" s="642" t="s">
        <v>237</v>
      </c>
      <c r="BA38" s="643"/>
      <c r="BB38" s="643"/>
      <c r="BC38" s="643"/>
      <c r="BD38" s="661"/>
      <c r="BE38" s="661"/>
      <c r="BF38" s="688"/>
      <c r="BG38" s="681" t="s">
        <v>336</v>
      </c>
      <c r="BH38" s="682"/>
      <c r="BI38" s="682"/>
      <c r="BJ38" s="682"/>
      <c r="BK38" s="682"/>
      <c r="BL38" s="682"/>
      <c r="BM38" s="682"/>
      <c r="BN38" s="682"/>
      <c r="BO38" s="682"/>
      <c r="BP38" s="682"/>
      <c r="BQ38" s="682"/>
      <c r="BR38" s="682"/>
      <c r="BS38" s="682"/>
      <c r="BT38" s="682"/>
      <c r="BU38" s="683"/>
      <c r="BV38" s="642">
        <v>3044</v>
      </c>
      <c r="BW38" s="643"/>
      <c r="BX38" s="643"/>
      <c r="BY38" s="643"/>
      <c r="BZ38" s="643"/>
      <c r="CA38" s="643"/>
      <c r="CB38" s="689"/>
      <c r="CD38" s="681" t="s">
        <v>337</v>
      </c>
      <c r="CE38" s="682"/>
      <c r="CF38" s="682"/>
      <c r="CG38" s="682"/>
      <c r="CH38" s="682"/>
      <c r="CI38" s="682"/>
      <c r="CJ38" s="682"/>
      <c r="CK38" s="682"/>
      <c r="CL38" s="682"/>
      <c r="CM38" s="682"/>
      <c r="CN38" s="682"/>
      <c r="CO38" s="682"/>
      <c r="CP38" s="682"/>
      <c r="CQ38" s="683"/>
      <c r="CR38" s="642">
        <v>735644</v>
      </c>
      <c r="CS38" s="643"/>
      <c r="CT38" s="643"/>
      <c r="CU38" s="643"/>
      <c r="CV38" s="643"/>
      <c r="CW38" s="643"/>
      <c r="CX38" s="643"/>
      <c r="CY38" s="644"/>
      <c r="CZ38" s="645">
        <v>9.1999999999999993</v>
      </c>
      <c r="DA38" s="663"/>
      <c r="DB38" s="663"/>
      <c r="DC38" s="664"/>
      <c r="DD38" s="648">
        <v>566626</v>
      </c>
      <c r="DE38" s="643"/>
      <c r="DF38" s="643"/>
      <c r="DG38" s="643"/>
      <c r="DH38" s="643"/>
      <c r="DI38" s="643"/>
      <c r="DJ38" s="643"/>
      <c r="DK38" s="644"/>
      <c r="DL38" s="648">
        <v>557407</v>
      </c>
      <c r="DM38" s="643"/>
      <c r="DN38" s="643"/>
      <c r="DO38" s="643"/>
      <c r="DP38" s="643"/>
      <c r="DQ38" s="643"/>
      <c r="DR38" s="643"/>
      <c r="DS38" s="643"/>
      <c r="DT38" s="643"/>
      <c r="DU38" s="643"/>
      <c r="DV38" s="644"/>
      <c r="DW38" s="645">
        <v>14.4</v>
      </c>
      <c r="DX38" s="663"/>
      <c r="DY38" s="663"/>
      <c r="DZ38" s="663"/>
      <c r="EA38" s="663"/>
      <c r="EB38" s="663"/>
      <c r="EC38" s="684"/>
    </row>
    <row r="39" spans="2:133" ht="11.25" customHeight="1" x14ac:dyDescent="0.15">
      <c r="B39" s="639" t="s">
        <v>338</v>
      </c>
      <c r="C39" s="640"/>
      <c r="D39" s="640"/>
      <c r="E39" s="640"/>
      <c r="F39" s="640"/>
      <c r="G39" s="640"/>
      <c r="H39" s="640"/>
      <c r="I39" s="640"/>
      <c r="J39" s="640"/>
      <c r="K39" s="640"/>
      <c r="L39" s="640"/>
      <c r="M39" s="640"/>
      <c r="N39" s="640"/>
      <c r="O39" s="640"/>
      <c r="P39" s="640"/>
      <c r="Q39" s="641"/>
      <c r="R39" s="642">
        <v>642743</v>
      </c>
      <c r="S39" s="643"/>
      <c r="T39" s="643"/>
      <c r="U39" s="643"/>
      <c r="V39" s="643"/>
      <c r="W39" s="643"/>
      <c r="X39" s="643"/>
      <c r="Y39" s="644"/>
      <c r="Z39" s="675">
        <v>7.8</v>
      </c>
      <c r="AA39" s="675"/>
      <c r="AB39" s="675"/>
      <c r="AC39" s="675"/>
      <c r="AD39" s="676" t="s">
        <v>237</v>
      </c>
      <c r="AE39" s="676"/>
      <c r="AF39" s="676"/>
      <c r="AG39" s="676"/>
      <c r="AH39" s="676"/>
      <c r="AI39" s="676"/>
      <c r="AJ39" s="676"/>
      <c r="AK39" s="676"/>
      <c r="AL39" s="645" t="s">
        <v>237</v>
      </c>
      <c r="AM39" s="646"/>
      <c r="AN39" s="646"/>
      <c r="AO39" s="677"/>
      <c r="AQ39" s="685" t="s">
        <v>339</v>
      </c>
      <c r="AR39" s="686"/>
      <c r="AS39" s="686"/>
      <c r="AT39" s="686"/>
      <c r="AU39" s="686"/>
      <c r="AV39" s="686"/>
      <c r="AW39" s="686"/>
      <c r="AX39" s="686"/>
      <c r="AY39" s="687"/>
      <c r="AZ39" s="642" t="s">
        <v>237</v>
      </c>
      <c r="BA39" s="643"/>
      <c r="BB39" s="643"/>
      <c r="BC39" s="643"/>
      <c r="BD39" s="661"/>
      <c r="BE39" s="661"/>
      <c r="BF39" s="688"/>
      <c r="BG39" s="681" t="s">
        <v>340</v>
      </c>
      <c r="BH39" s="682"/>
      <c r="BI39" s="682"/>
      <c r="BJ39" s="682"/>
      <c r="BK39" s="682"/>
      <c r="BL39" s="682"/>
      <c r="BM39" s="682"/>
      <c r="BN39" s="682"/>
      <c r="BO39" s="682"/>
      <c r="BP39" s="682"/>
      <c r="BQ39" s="682"/>
      <c r="BR39" s="682"/>
      <c r="BS39" s="682"/>
      <c r="BT39" s="682"/>
      <c r="BU39" s="683"/>
      <c r="BV39" s="642">
        <v>4748</v>
      </c>
      <c r="BW39" s="643"/>
      <c r="BX39" s="643"/>
      <c r="BY39" s="643"/>
      <c r="BZ39" s="643"/>
      <c r="CA39" s="643"/>
      <c r="CB39" s="689"/>
      <c r="CD39" s="681" t="s">
        <v>341</v>
      </c>
      <c r="CE39" s="682"/>
      <c r="CF39" s="682"/>
      <c r="CG39" s="682"/>
      <c r="CH39" s="682"/>
      <c r="CI39" s="682"/>
      <c r="CJ39" s="682"/>
      <c r="CK39" s="682"/>
      <c r="CL39" s="682"/>
      <c r="CM39" s="682"/>
      <c r="CN39" s="682"/>
      <c r="CO39" s="682"/>
      <c r="CP39" s="682"/>
      <c r="CQ39" s="683"/>
      <c r="CR39" s="642">
        <v>364719</v>
      </c>
      <c r="CS39" s="661"/>
      <c r="CT39" s="661"/>
      <c r="CU39" s="661"/>
      <c r="CV39" s="661"/>
      <c r="CW39" s="661"/>
      <c r="CX39" s="661"/>
      <c r="CY39" s="662"/>
      <c r="CZ39" s="645">
        <v>4.5999999999999996</v>
      </c>
      <c r="DA39" s="663"/>
      <c r="DB39" s="663"/>
      <c r="DC39" s="664"/>
      <c r="DD39" s="648">
        <v>341339</v>
      </c>
      <c r="DE39" s="661"/>
      <c r="DF39" s="661"/>
      <c r="DG39" s="661"/>
      <c r="DH39" s="661"/>
      <c r="DI39" s="661"/>
      <c r="DJ39" s="661"/>
      <c r="DK39" s="662"/>
      <c r="DL39" s="648" t="s">
        <v>237</v>
      </c>
      <c r="DM39" s="661"/>
      <c r="DN39" s="661"/>
      <c r="DO39" s="661"/>
      <c r="DP39" s="661"/>
      <c r="DQ39" s="661"/>
      <c r="DR39" s="661"/>
      <c r="DS39" s="661"/>
      <c r="DT39" s="661"/>
      <c r="DU39" s="661"/>
      <c r="DV39" s="662"/>
      <c r="DW39" s="645" t="s">
        <v>243</v>
      </c>
      <c r="DX39" s="663"/>
      <c r="DY39" s="663"/>
      <c r="DZ39" s="663"/>
      <c r="EA39" s="663"/>
      <c r="EB39" s="663"/>
      <c r="EC39" s="684"/>
    </row>
    <row r="40" spans="2:133" ht="11.25" customHeight="1" x14ac:dyDescent="0.15">
      <c r="B40" s="639" t="s">
        <v>342</v>
      </c>
      <c r="C40" s="640"/>
      <c r="D40" s="640"/>
      <c r="E40" s="640"/>
      <c r="F40" s="640"/>
      <c r="G40" s="640"/>
      <c r="H40" s="640"/>
      <c r="I40" s="640"/>
      <c r="J40" s="640"/>
      <c r="K40" s="640"/>
      <c r="L40" s="640"/>
      <c r="M40" s="640"/>
      <c r="N40" s="640"/>
      <c r="O40" s="640"/>
      <c r="P40" s="640"/>
      <c r="Q40" s="641"/>
      <c r="R40" s="642" t="s">
        <v>237</v>
      </c>
      <c r="S40" s="643"/>
      <c r="T40" s="643"/>
      <c r="U40" s="643"/>
      <c r="V40" s="643"/>
      <c r="W40" s="643"/>
      <c r="X40" s="643"/>
      <c r="Y40" s="644"/>
      <c r="Z40" s="675" t="s">
        <v>237</v>
      </c>
      <c r="AA40" s="675"/>
      <c r="AB40" s="675"/>
      <c r="AC40" s="675"/>
      <c r="AD40" s="676" t="s">
        <v>237</v>
      </c>
      <c r="AE40" s="676"/>
      <c r="AF40" s="676"/>
      <c r="AG40" s="676"/>
      <c r="AH40" s="676"/>
      <c r="AI40" s="676"/>
      <c r="AJ40" s="676"/>
      <c r="AK40" s="676"/>
      <c r="AL40" s="645" t="s">
        <v>237</v>
      </c>
      <c r="AM40" s="646"/>
      <c r="AN40" s="646"/>
      <c r="AO40" s="677"/>
      <c r="AQ40" s="685" t="s">
        <v>343</v>
      </c>
      <c r="AR40" s="686"/>
      <c r="AS40" s="686"/>
      <c r="AT40" s="686"/>
      <c r="AU40" s="686"/>
      <c r="AV40" s="686"/>
      <c r="AW40" s="686"/>
      <c r="AX40" s="686"/>
      <c r="AY40" s="687"/>
      <c r="AZ40" s="642" t="s">
        <v>243</v>
      </c>
      <c r="BA40" s="643"/>
      <c r="BB40" s="643"/>
      <c r="BC40" s="643"/>
      <c r="BD40" s="661"/>
      <c r="BE40" s="661"/>
      <c r="BF40" s="688"/>
      <c r="BG40" s="690" t="s">
        <v>344</v>
      </c>
      <c r="BH40" s="691"/>
      <c r="BI40" s="691"/>
      <c r="BJ40" s="691"/>
      <c r="BK40" s="691"/>
      <c r="BL40" s="236"/>
      <c r="BM40" s="682" t="s">
        <v>345</v>
      </c>
      <c r="BN40" s="682"/>
      <c r="BO40" s="682"/>
      <c r="BP40" s="682"/>
      <c r="BQ40" s="682"/>
      <c r="BR40" s="682"/>
      <c r="BS40" s="682"/>
      <c r="BT40" s="682"/>
      <c r="BU40" s="683"/>
      <c r="BV40" s="642">
        <v>81</v>
      </c>
      <c r="BW40" s="643"/>
      <c r="BX40" s="643"/>
      <c r="BY40" s="643"/>
      <c r="BZ40" s="643"/>
      <c r="CA40" s="643"/>
      <c r="CB40" s="689"/>
      <c r="CD40" s="681" t="s">
        <v>346</v>
      </c>
      <c r="CE40" s="682"/>
      <c r="CF40" s="682"/>
      <c r="CG40" s="682"/>
      <c r="CH40" s="682"/>
      <c r="CI40" s="682"/>
      <c r="CJ40" s="682"/>
      <c r="CK40" s="682"/>
      <c r="CL40" s="682"/>
      <c r="CM40" s="682"/>
      <c r="CN40" s="682"/>
      <c r="CO40" s="682"/>
      <c r="CP40" s="682"/>
      <c r="CQ40" s="683"/>
      <c r="CR40" s="642">
        <v>3300</v>
      </c>
      <c r="CS40" s="643"/>
      <c r="CT40" s="643"/>
      <c r="CU40" s="643"/>
      <c r="CV40" s="643"/>
      <c r="CW40" s="643"/>
      <c r="CX40" s="643"/>
      <c r="CY40" s="644"/>
      <c r="CZ40" s="645">
        <v>0</v>
      </c>
      <c r="DA40" s="663"/>
      <c r="DB40" s="663"/>
      <c r="DC40" s="664"/>
      <c r="DD40" s="648">
        <v>1300</v>
      </c>
      <c r="DE40" s="643"/>
      <c r="DF40" s="643"/>
      <c r="DG40" s="643"/>
      <c r="DH40" s="643"/>
      <c r="DI40" s="643"/>
      <c r="DJ40" s="643"/>
      <c r="DK40" s="644"/>
      <c r="DL40" s="648" t="s">
        <v>243</v>
      </c>
      <c r="DM40" s="643"/>
      <c r="DN40" s="643"/>
      <c r="DO40" s="643"/>
      <c r="DP40" s="643"/>
      <c r="DQ40" s="643"/>
      <c r="DR40" s="643"/>
      <c r="DS40" s="643"/>
      <c r="DT40" s="643"/>
      <c r="DU40" s="643"/>
      <c r="DV40" s="644"/>
      <c r="DW40" s="645" t="s">
        <v>237</v>
      </c>
      <c r="DX40" s="663"/>
      <c r="DY40" s="663"/>
      <c r="DZ40" s="663"/>
      <c r="EA40" s="663"/>
      <c r="EB40" s="663"/>
      <c r="EC40" s="684"/>
    </row>
    <row r="41" spans="2:133" ht="11.25" customHeight="1" x14ac:dyDescent="0.15">
      <c r="B41" s="639" t="s">
        <v>347</v>
      </c>
      <c r="C41" s="640"/>
      <c r="D41" s="640"/>
      <c r="E41" s="640"/>
      <c r="F41" s="640"/>
      <c r="G41" s="640"/>
      <c r="H41" s="640"/>
      <c r="I41" s="640"/>
      <c r="J41" s="640"/>
      <c r="K41" s="640"/>
      <c r="L41" s="640"/>
      <c r="M41" s="640"/>
      <c r="N41" s="640"/>
      <c r="O41" s="640"/>
      <c r="P41" s="640"/>
      <c r="Q41" s="641"/>
      <c r="R41" s="642" t="s">
        <v>237</v>
      </c>
      <c r="S41" s="643"/>
      <c r="T41" s="643"/>
      <c r="U41" s="643"/>
      <c r="V41" s="643"/>
      <c r="W41" s="643"/>
      <c r="X41" s="643"/>
      <c r="Y41" s="644"/>
      <c r="Z41" s="675" t="s">
        <v>237</v>
      </c>
      <c r="AA41" s="675"/>
      <c r="AB41" s="675"/>
      <c r="AC41" s="675"/>
      <c r="AD41" s="676" t="s">
        <v>237</v>
      </c>
      <c r="AE41" s="676"/>
      <c r="AF41" s="676"/>
      <c r="AG41" s="676"/>
      <c r="AH41" s="676"/>
      <c r="AI41" s="676"/>
      <c r="AJ41" s="676"/>
      <c r="AK41" s="676"/>
      <c r="AL41" s="645" t="s">
        <v>237</v>
      </c>
      <c r="AM41" s="646"/>
      <c r="AN41" s="646"/>
      <c r="AO41" s="677"/>
      <c r="AQ41" s="685" t="s">
        <v>348</v>
      </c>
      <c r="AR41" s="686"/>
      <c r="AS41" s="686"/>
      <c r="AT41" s="686"/>
      <c r="AU41" s="686"/>
      <c r="AV41" s="686"/>
      <c r="AW41" s="686"/>
      <c r="AX41" s="686"/>
      <c r="AY41" s="687"/>
      <c r="AZ41" s="642">
        <v>156644</v>
      </c>
      <c r="BA41" s="643"/>
      <c r="BB41" s="643"/>
      <c r="BC41" s="643"/>
      <c r="BD41" s="661"/>
      <c r="BE41" s="661"/>
      <c r="BF41" s="688"/>
      <c r="BG41" s="690"/>
      <c r="BH41" s="691"/>
      <c r="BI41" s="691"/>
      <c r="BJ41" s="691"/>
      <c r="BK41" s="691"/>
      <c r="BL41" s="236"/>
      <c r="BM41" s="682" t="s">
        <v>349</v>
      </c>
      <c r="BN41" s="682"/>
      <c r="BO41" s="682"/>
      <c r="BP41" s="682"/>
      <c r="BQ41" s="682"/>
      <c r="BR41" s="682"/>
      <c r="BS41" s="682"/>
      <c r="BT41" s="682"/>
      <c r="BU41" s="683"/>
      <c r="BV41" s="642" t="s">
        <v>237</v>
      </c>
      <c r="BW41" s="643"/>
      <c r="BX41" s="643"/>
      <c r="BY41" s="643"/>
      <c r="BZ41" s="643"/>
      <c r="CA41" s="643"/>
      <c r="CB41" s="689"/>
      <c r="CD41" s="681" t="s">
        <v>350</v>
      </c>
      <c r="CE41" s="682"/>
      <c r="CF41" s="682"/>
      <c r="CG41" s="682"/>
      <c r="CH41" s="682"/>
      <c r="CI41" s="682"/>
      <c r="CJ41" s="682"/>
      <c r="CK41" s="682"/>
      <c r="CL41" s="682"/>
      <c r="CM41" s="682"/>
      <c r="CN41" s="682"/>
      <c r="CO41" s="682"/>
      <c r="CP41" s="682"/>
      <c r="CQ41" s="683"/>
      <c r="CR41" s="642" t="s">
        <v>237</v>
      </c>
      <c r="CS41" s="661"/>
      <c r="CT41" s="661"/>
      <c r="CU41" s="661"/>
      <c r="CV41" s="661"/>
      <c r="CW41" s="661"/>
      <c r="CX41" s="661"/>
      <c r="CY41" s="662"/>
      <c r="CZ41" s="645" t="s">
        <v>139</v>
      </c>
      <c r="DA41" s="663"/>
      <c r="DB41" s="663"/>
      <c r="DC41" s="664"/>
      <c r="DD41" s="648" t="s">
        <v>237</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351</v>
      </c>
      <c r="C42" s="640"/>
      <c r="D42" s="640"/>
      <c r="E42" s="640"/>
      <c r="F42" s="640"/>
      <c r="G42" s="640"/>
      <c r="H42" s="640"/>
      <c r="I42" s="640"/>
      <c r="J42" s="640"/>
      <c r="K42" s="640"/>
      <c r="L42" s="640"/>
      <c r="M42" s="640"/>
      <c r="N42" s="640"/>
      <c r="O42" s="640"/>
      <c r="P42" s="640"/>
      <c r="Q42" s="641"/>
      <c r="R42" s="642">
        <v>154512</v>
      </c>
      <c r="S42" s="643"/>
      <c r="T42" s="643"/>
      <c r="U42" s="643"/>
      <c r="V42" s="643"/>
      <c r="W42" s="643"/>
      <c r="X42" s="643"/>
      <c r="Y42" s="644"/>
      <c r="Z42" s="675">
        <v>1.9</v>
      </c>
      <c r="AA42" s="675"/>
      <c r="AB42" s="675"/>
      <c r="AC42" s="675"/>
      <c r="AD42" s="676" t="s">
        <v>237</v>
      </c>
      <c r="AE42" s="676"/>
      <c r="AF42" s="676"/>
      <c r="AG42" s="676"/>
      <c r="AH42" s="676"/>
      <c r="AI42" s="676"/>
      <c r="AJ42" s="676"/>
      <c r="AK42" s="676"/>
      <c r="AL42" s="645" t="s">
        <v>139</v>
      </c>
      <c r="AM42" s="646"/>
      <c r="AN42" s="646"/>
      <c r="AO42" s="677"/>
      <c r="AQ42" s="678" t="s">
        <v>352</v>
      </c>
      <c r="AR42" s="679"/>
      <c r="AS42" s="679"/>
      <c r="AT42" s="679"/>
      <c r="AU42" s="679"/>
      <c r="AV42" s="679"/>
      <c r="AW42" s="679"/>
      <c r="AX42" s="679"/>
      <c r="AY42" s="680"/>
      <c r="AZ42" s="626">
        <v>511111</v>
      </c>
      <c r="BA42" s="665"/>
      <c r="BB42" s="665"/>
      <c r="BC42" s="665"/>
      <c r="BD42" s="627"/>
      <c r="BE42" s="627"/>
      <c r="BF42" s="671"/>
      <c r="BG42" s="692"/>
      <c r="BH42" s="693"/>
      <c r="BI42" s="693"/>
      <c r="BJ42" s="693"/>
      <c r="BK42" s="693"/>
      <c r="BL42" s="237"/>
      <c r="BM42" s="672" t="s">
        <v>353</v>
      </c>
      <c r="BN42" s="672"/>
      <c r="BO42" s="672"/>
      <c r="BP42" s="672"/>
      <c r="BQ42" s="672"/>
      <c r="BR42" s="672"/>
      <c r="BS42" s="672"/>
      <c r="BT42" s="672"/>
      <c r="BU42" s="673"/>
      <c r="BV42" s="626">
        <v>302</v>
      </c>
      <c r="BW42" s="665"/>
      <c r="BX42" s="665"/>
      <c r="BY42" s="665"/>
      <c r="BZ42" s="665"/>
      <c r="CA42" s="665"/>
      <c r="CB42" s="674"/>
      <c r="CD42" s="639" t="s">
        <v>354</v>
      </c>
      <c r="CE42" s="640"/>
      <c r="CF42" s="640"/>
      <c r="CG42" s="640"/>
      <c r="CH42" s="640"/>
      <c r="CI42" s="640"/>
      <c r="CJ42" s="640"/>
      <c r="CK42" s="640"/>
      <c r="CL42" s="640"/>
      <c r="CM42" s="640"/>
      <c r="CN42" s="640"/>
      <c r="CO42" s="640"/>
      <c r="CP42" s="640"/>
      <c r="CQ42" s="641"/>
      <c r="CR42" s="642">
        <v>658081</v>
      </c>
      <c r="CS42" s="643"/>
      <c r="CT42" s="643"/>
      <c r="CU42" s="643"/>
      <c r="CV42" s="643"/>
      <c r="CW42" s="643"/>
      <c r="CX42" s="643"/>
      <c r="CY42" s="644"/>
      <c r="CZ42" s="645">
        <v>8.1999999999999993</v>
      </c>
      <c r="DA42" s="646"/>
      <c r="DB42" s="646"/>
      <c r="DC42" s="647"/>
      <c r="DD42" s="648">
        <v>144926</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355</v>
      </c>
      <c r="C43" s="624"/>
      <c r="D43" s="624"/>
      <c r="E43" s="624"/>
      <c r="F43" s="624"/>
      <c r="G43" s="624"/>
      <c r="H43" s="624"/>
      <c r="I43" s="624"/>
      <c r="J43" s="624"/>
      <c r="K43" s="624"/>
      <c r="L43" s="624"/>
      <c r="M43" s="624"/>
      <c r="N43" s="624"/>
      <c r="O43" s="624"/>
      <c r="P43" s="624"/>
      <c r="Q43" s="625"/>
      <c r="R43" s="626">
        <v>8225963</v>
      </c>
      <c r="S43" s="665"/>
      <c r="T43" s="665"/>
      <c r="U43" s="665"/>
      <c r="V43" s="665"/>
      <c r="W43" s="665"/>
      <c r="X43" s="665"/>
      <c r="Y43" s="666"/>
      <c r="Z43" s="667">
        <v>100</v>
      </c>
      <c r="AA43" s="667"/>
      <c r="AB43" s="667"/>
      <c r="AC43" s="667"/>
      <c r="AD43" s="668">
        <v>3720268</v>
      </c>
      <c r="AE43" s="668"/>
      <c r="AF43" s="668"/>
      <c r="AG43" s="668"/>
      <c r="AH43" s="668"/>
      <c r="AI43" s="668"/>
      <c r="AJ43" s="668"/>
      <c r="AK43" s="668"/>
      <c r="AL43" s="629">
        <v>100</v>
      </c>
      <c r="AM43" s="669"/>
      <c r="AN43" s="669"/>
      <c r="AO43" s="670"/>
      <c r="BV43" s="238"/>
      <c r="BW43" s="238"/>
      <c r="BX43" s="238"/>
      <c r="BY43" s="238"/>
      <c r="BZ43" s="238"/>
      <c r="CA43" s="238"/>
      <c r="CB43" s="238"/>
      <c r="CD43" s="639" t="s">
        <v>356</v>
      </c>
      <c r="CE43" s="640"/>
      <c r="CF43" s="640"/>
      <c r="CG43" s="640"/>
      <c r="CH43" s="640"/>
      <c r="CI43" s="640"/>
      <c r="CJ43" s="640"/>
      <c r="CK43" s="640"/>
      <c r="CL43" s="640"/>
      <c r="CM43" s="640"/>
      <c r="CN43" s="640"/>
      <c r="CO43" s="640"/>
      <c r="CP43" s="640"/>
      <c r="CQ43" s="641"/>
      <c r="CR43" s="642">
        <v>17703</v>
      </c>
      <c r="CS43" s="661"/>
      <c r="CT43" s="661"/>
      <c r="CU43" s="661"/>
      <c r="CV43" s="661"/>
      <c r="CW43" s="661"/>
      <c r="CX43" s="661"/>
      <c r="CY43" s="662"/>
      <c r="CZ43" s="645">
        <v>0.2</v>
      </c>
      <c r="DA43" s="663"/>
      <c r="DB43" s="663"/>
      <c r="DC43" s="664"/>
      <c r="DD43" s="648">
        <v>17703</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303</v>
      </c>
      <c r="CE44" s="656"/>
      <c r="CF44" s="639" t="s">
        <v>357</v>
      </c>
      <c r="CG44" s="640"/>
      <c r="CH44" s="640"/>
      <c r="CI44" s="640"/>
      <c r="CJ44" s="640"/>
      <c r="CK44" s="640"/>
      <c r="CL44" s="640"/>
      <c r="CM44" s="640"/>
      <c r="CN44" s="640"/>
      <c r="CO44" s="640"/>
      <c r="CP44" s="640"/>
      <c r="CQ44" s="641"/>
      <c r="CR44" s="642">
        <v>658081</v>
      </c>
      <c r="CS44" s="643"/>
      <c r="CT44" s="643"/>
      <c r="CU44" s="643"/>
      <c r="CV44" s="643"/>
      <c r="CW44" s="643"/>
      <c r="CX44" s="643"/>
      <c r="CY44" s="644"/>
      <c r="CZ44" s="645">
        <v>8.1999999999999993</v>
      </c>
      <c r="DA44" s="646"/>
      <c r="DB44" s="646"/>
      <c r="DC44" s="647"/>
      <c r="DD44" s="648">
        <v>144926</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359</v>
      </c>
      <c r="CG45" s="640"/>
      <c r="CH45" s="640"/>
      <c r="CI45" s="640"/>
      <c r="CJ45" s="640"/>
      <c r="CK45" s="640"/>
      <c r="CL45" s="640"/>
      <c r="CM45" s="640"/>
      <c r="CN45" s="640"/>
      <c r="CO45" s="640"/>
      <c r="CP45" s="640"/>
      <c r="CQ45" s="641"/>
      <c r="CR45" s="642">
        <v>108646</v>
      </c>
      <c r="CS45" s="661"/>
      <c r="CT45" s="661"/>
      <c r="CU45" s="661"/>
      <c r="CV45" s="661"/>
      <c r="CW45" s="661"/>
      <c r="CX45" s="661"/>
      <c r="CY45" s="662"/>
      <c r="CZ45" s="645">
        <v>1.4</v>
      </c>
      <c r="DA45" s="663"/>
      <c r="DB45" s="663"/>
      <c r="DC45" s="664"/>
      <c r="DD45" s="648">
        <v>25018</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361</v>
      </c>
      <c r="CG46" s="640"/>
      <c r="CH46" s="640"/>
      <c r="CI46" s="640"/>
      <c r="CJ46" s="640"/>
      <c r="CK46" s="640"/>
      <c r="CL46" s="640"/>
      <c r="CM46" s="640"/>
      <c r="CN46" s="640"/>
      <c r="CO46" s="640"/>
      <c r="CP46" s="640"/>
      <c r="CQ46" s="641"/>
      <c r="CR46" s="642">
        <v>522123</v>
      </c>
      <c r="CS46" s="643"/>
      <c r="CT46" s="643"/>
      <c r="CU46" s="643"/>
      <c r="CV46" s="643"/>
      <c r="CW46" s="643"/>
      <c r="CX46" s="643"/>
      <c r="CY46" s="644"/>
      <c r="CZ46" s="645">
        <v>6.5</v>
      </c>
      <c r="DA46" s="646"/>
      <c r="DB46" s="646"/>
      <c r="DC46" s="647"/>
      <c r="DD46" s="648">
        <v>117533</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363</v>
      </c>
      <c r="CG47" s="640"/>
      <c r="CH47" s="640"/>
      <c r="CI47" s="640"/>
      <c r="CJ47" s="640"/>
      <c r="CK47" s="640"/>
      <c r="CL47" s="640"/>
      <c r="CM47" s="640"/>
      <c r="CN47" s="640"/>
      <c r="CO47" s="640"/>
      <c r="CP47" s="640"/>
      <c r="CQ47" s="641"/>
      <c r="CR47" s="642" t="s">
        <v>237</v>
      </c>
      <c r="CS47" s="661"/>
      <c r="CT47" s="661"/>
      <c r="CU47" s="661"/>
      <c r="CV47" s="661"/>
      <c r="CW47" s="661"/>
      <c r="CX47" s="661"/>
      <c r="CY47" s="662"/>
      <c r="CZ47" s="645" t="s">
        <v>243</v>
      </c>
      <c r="DA47" s="663"/>
      <c r="DB47" s="663"/>
      <c r="DC47" s="664"/>
      <c r="DD47" s="648" t="s">
        <v>237</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364</v>
      </c>
      <c r="CG48" s="640"/>
      <c r="CH48" s="640"/>
      <c r="CI48" s="640"/>
      <c r="CJ48" s="640"/>
      <c r="CK48" s="640"/>
      <c r="CL48" s="640"/>
      <c r="CM48" s="640"/>
      <c r="CN48" s="640"/>
      <c r="CO48" s="640"/>
      <c r="CP48" s="640"/>
      <c r="CQ48" s="641"/>
      <c r="CR48" s="642" t="s">
        <v>237</v>
      </c>
      <c r="CS48" s="643"/>
      <c r="CT48" s="643"/>
      <c r="CU48" s="643"/>
      <c r="CV48" s="643"/>
      <c r="CW48" s="643"/>
      <c r="CX48" s="643"/>
      <c r="CY48" s="644"/>
      <c r="CZ48" s="645" t="s">
        <v>237</v>
      </c>
      <c r="DA48" s="646"/>
      <c r="DB48" s="646"/>
      <c r="DC48" s="647"/>
      <c r="DD48" s="648" t="s">
        <v>243</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365</v>
      </c>
      <c r="CE49" s="624"/>
      <c r="CF49" s="624"/>
      <c r="CG49" s="624"/>
      <c r="CH49" s="624"/>
      <c r="CI49" s="624"/>
      <c r="CJ49" s="624"/>
      <c r="CK49" s="624"/>
      <c r="CL49" s="624"/>
      <c r="CM49" s="624"/>
      <c r="CN49" s="624"/>
      <c r="CO49" s="624"/>
      <c r="CP49" s="624"/>
      <c r="CQ49" s="625"/>
      <c r="CR49" s="626">
        <v>7990967</v>
      </c>
      <c r="CS49" s="627"/>
      <c r="CT49" s="627"/>
      <c r="CU49" s="627"/>
      <c r="CV49" s="627"/>
      <c r="CW49" s="627"/>
      <c r="CX49" s="627"/>
      <c r="CY49" s="628"/>
      <c r="CZ49" s="629">
        <v>100</v>
      </c>
      <c r="DA49" s="630"/>
      <c r="DB49" s="630"/>
      <c r="DC49" s="631"/>
      <c r="DD49" s="632">
        <v>4686616</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okVzitVWnMXyEb2RzdlNN1G/OvFTZ+/ABVpDqRN/euGi/pKQuSFyJZXXVRrmp3exacMMtNzc3w2kIADSYpyMoA==" saltValue="IxwzhstftkLwN9tmJg9uc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367</v>
      </c>
      <c r="DK2" s="1168"/>
      <c r="DL2" s="1168"/>
      <c r="DM2" s="1168"/>
      <c r="DN2" s="1168"/>
      <c r="DO2" s="1169"/>
      <c r="DP2" s="251"/>
      <c r="DQ2" s="1167" t="s">
        <v>368</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369</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371</v>
      </c>
      <c r="B5" s="1053"/>
      <c r="C5" s="1053"/>
      <c r="D5" s="1053"/>
      <c r="E5" s="1053"/>
      <c r="F5" s="1053"/>
      <c r="G5" s="1053"/>
      <c r="H5" s="1053"/>
      <c r="I5" s="1053"/>
      <c r="J5" s="1053"/>
      <c r="K5" s="1053"/>
      <c r="L5" s="1053"/>
      <c r="M5" s="1053"/>
      <c r="N5" s="1053"/>
      <c r="O5" s="1053"/>
      <c r="P5" s="1054"/>
      <c r="Q5" s="1058" t="s">
        <v>372</v>
      </c>
      <c r="R5" s="1059"/>
      <c r="S5" s="1059"/>
      <c r="T5" s="1059"/>
      <c r="U5" s="1060"/>
      <c r="V5" s="1058" t="s">
        <v>373</v>
      </c>
      <c r="W5" s="1059"/>
      <c r="X5" s="1059"/>
      <c r="Y5" s="1059"/>
      <c r="Z5" s="1060"/>
      <c r="AA5" s="1058" t="s">
        <v>374</v>
      </c>
      <c r="AB5" s="1059"/>
      <c r="AC5" s="1059"/>
      <c r="AD5" s="1059"/>
      <c r="AE5" s="1059"/>
      <c r="AF5" s="1170" t="s">
        <v>375</v>
      </c>
      <c r="AG5" s="1059"/>
      <c r="AH5" s="1059"/>
      <c r="AI5" s="1059"/>
      <c r="AJ5" s="1074"/>
      <c r="AK5" s="1059" t="s">
        <v>376</v>
      </c>
      <c r="AL5" s="1059"/>
      <c r="AM5" s="1059"/>
      <c r="AN5" s="1059"/>
      <c r="AO5" s="1060"/>
      <c r="AP5" s="1058" t="s">
        <v>377</v>
      </c>
      <c r="AQ5" s="1059"/>
      <c r="AR5" s="1059"/>
      <c r="AS5" s="1059"/>
      <c r="AT5" s="1060"/>
      <c r="AU5" s="1058" t="s">
        <v>378</v>
      </c>
      <c r="AV5" s="1059"/>
      <c r="AW5" s="1059"/>
      <c r="AX5" s="1059"/>
      <c r="AY5" s="1074"/>
      <c r="AZ5" s="258"/>
      <c r="BA5" s="258"/>
      <c r="BB5" s="258"/>
      <c r="BC5" s="258"/>
      <c r="BD5" s="258"/>
      <c r="BE5" s="259"/>
      <c r="BF5" s="259"/>
      <c r="BG5" s="259"/>
      <c r="BH5" s="259"/>
      <c r="BI5" s="259"/>
      <c r="BJ5" s="259"/>
      <c r="BK5" s="259"/>
      <c r="BL5" s="259"/>
      <c r="BM5" s="259"/>
      <c r="BN5" s="259"/>
      <c r="BO5" s="259"/>
      <c r="BP5" s="259"/>
      <c r="BQ5" s="1052" t="s">
        <v>379</v>
      </c>
      <c r="BR5" s="1053"/>
      <c r="BS5" s="1053"/>
      <c r="BT5" s="1053"/>
      <c r="BU5" s="1053"/>
      <c r="BV5" s="1053"/>
      <c r="BW5" s="1053"/>
      <c r="BX5" s="1053"/>
      <c r="BY5" s="1053"/>
      <c r="BZ5" s="1053"/>
      <c r="CA5" s="1053"/>
      <c r="CB5" s="1053"/>
      <c r="CC5" s="1053"/>
      <c r="CD5" s="1053"/>
      <c r="CE5" s="1053"/>
      <c r="CF5" s="1053"/>
      <c r="CG5" s="1054"/>
      <c r="CH5" s="1058" t="s">
        <v>380</v>
      </c>
      <c r="CI5" s="1059"/>
      <c r="CJ5" s="1059"/>
      <c r="CK5" s="1059"/>
      <c r="CL5" s="1060"/>
      <c r="CM5" s="1058" t="s">
        <v>381</v>
      </c>
      <c r="CN5" s="1059"/>
      <c r="CO5" s="1059"/>
      <c r="CP5" s="1059"/>
      <c r="CQ5" s="1060"/>
      <c r="CR5" s="1058" t="s">
        <v>382</v>
      </c>
      <c r="CS5" s="1059"/>
      <c r="CT5" s="1059"/>
      <c r="CU5" s="1059"/>
      <c r="CV5" s="1060"/>
      <c r="CW5" s="1058" t="s">
        <v>383</v>
      </c>
      <c r="CX5" s="1059"/>
      <c r="CY5" s="1059"/>
      <c r="CZ5" s="1059"/>
      <c r="DA5" s="1060"/>
      <c r="DB5" s="1058" t="s">
        <v>384</v>
      </c>
      <c r="DC5" s="1059"/>
      <c r="DD5" s="1059"/>
      <c r="DE5" s="1059"/>
      <c r="DF5" s="1060"/>
      <c r="DG5" s="1155" t="s">
        <v>385</v>
      </c>
      <c r="DH5" s="1156"/>
      <c r="DI5" s="1156"/>
      <c r="DJ5" s="1156"/>
      <c r="DK5" s="1157"/>
      <c r="DL5" s="1155" t="s">
        <v>386</v>
      </c>
      <c r="DM5" s="1156"/>
      <c r="DN5" s="1156"/>
      <c r="DO5" s="1156"/>
      <c r="DP5" s="1157"/>
      <c r="DQ5" s="1058" t="s">
        <v>387</v>
      </c>
      <c r="DR5" s="1059"/>
      <c r="DS5" s="1059"/>
      <c r="DT5" s="1059"/>
      <c r="DU5" s="1060"/>
      <c r="DV5" s="1058" t="s">
        <v>378</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388</v>
      </c>
      <c r="C7" s="1108"/>
      <c r="D7" s="1108"/>
      <c r="E7" s="1108"/>
      <c r="F7" s="1108"/>
      <c r="G7" s="1108"/>
      <c r="H7" s="1108"/>
      <c r="I7" s="1108"/>
      <c r="J7" s="1108"/>
      <c r="K7" s="1108"/>
      <c r="L7" s="1108"/>
      <c r="M7" s="1108"/>
      <c r="N7" s="1108"/>
      <c r="O7" s="1108"/>
      <c r="P7" s="1109"/>
      <c r="Q7" s="1161">
        <v>8218</v>
      </c>
      <c r="R7" s="1162"/>
      <c r="S7" s="1162"/>
      <c r="T7" s="1162"/>
      <c r="U7" s="1162"/>
      <c r="V7" s="1162">
        <v>7983</v>
      </c>
      <c r="W7" s="1162"/>
      <c r="X7" s="1162"/>
      <c r="Y7" s="1162"/>
      <c r="Z7" s="1162"/>
      <c r="AA7" s="1162">
        <v>235</v>
      </c>
      <c r="AB7" s="1162"/>
      <c r="AC7" s="1162"/>
      <c r="AD7" s="1162"/>
      <c r="AE7" s="1163"/>
      <c r="AF7" s="1164">
        <v>210</v>
      </c>
      <c r="AG7" s="1165"/>
      <c r="AH7" s="1165"/>
      <c r="AI7" s="1165"/>
      <c r="AJ7" s="1166"/>
      <c r="AK7" s="1148">
        <v>283</v>
      </c>
      <c r="AL7" s="1149"/>
      <c r="AM7" s="1149"/>
      <c r="AN7" s="1149"/>
      <c r="AO7" s="1149"/>
      <c r="AP7" s="1149">
        <v>5220</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c r="BT7" s="1153"/>
      <c r="BU7" s="1153"/>
      <c r="BV7" s="1153"/>
      <c r="BW7" s="1153"/>
      <c r="BX7" s="1153"/>
      <c r="BY7" s="1153"/>
      <c r="BZ7" s="1153"/>
      <c r="CA7" s="1153"/>
      <c r="CB7" s="1153"/>
      <c r="CC7" s="1153"/>
      <c r="CD7" s="1153"/>
      <c r="CE7" s="1153"/>
      <c r="CF7" s="1153"/>
      <c r="CG7" s="1154"/>
      <c r="CH7" s="1145"/>
      <c r="CI7" s="1146"/>
      <c r="CJ7" s="1146"/>
      <c r="CK7" s="1146"/>
      <c r="CL7" s="1147"/>
      <c r="CM7" s="1145"/>
      <c r="CN7" s="1146"/>
      <c r="CO7" s="1146"/>
      <c r="CP7" s="1146"/>
      <c r="CQ7" s="1147"/>
      <c r="CR7" s="1145"/>
      <c r="CS7" s="1146"/>
      <c r="CT7" s="1146"/>
      <c r="CU7" s="1146"/>
      <c r="CV7" s="1147"/>
      <c r="CW7" s="1145"/>
      <c r="CX7" s="1146"/>
      <c r="CY7" s="1146"/>
      <c r="CZ7" s="1146"/>
      <c r="DA7" s="1147"/>
      <c r="DB7" s="1145"/>
      <c r="DC7" s="1146"/>
      <c r="DD7" s="1146"/>
      <c r="DE7" s="1146"/>
      <c r="DF7" s="1147"/>
      <c r="DG7" s="1145"/>
      <c r="DH7" s="1146"/>
      <c r="DI7" s="1146"/>
      <c r="DJ7" s="1146"/>
      <c r="DK7" s="1147"/>
      <c r="DL7" s="1145"/>
      <c r="DM7" s="1146"/>
      <c r="DN7" s="1146"/>
      <c r="DO7" s="1146"/>
      <c r="DP7" s="1147"/>
      <c r="DQ7" s="1145"/>
      <c r="DR7" s="1146"/>
      <c r="DS7" s="1146"/>
      <c r="DT7" s="1146"/>
      <c r="DU7" s="1147"/>
      <c r="DV7" s="1172"/>
      <c r="DW7" s="1173"/>
      <c r="DX7" s="1173"/>
      <c r="DY7" s="1173"/>
      <c r="DZ7" s="1174"/>
      <c r="EA7" s="256"/>
    </row>
    <row r="8" spans="1:131" s="257" customFormat="1" ht="26.25" customHeight="1" x14ac:dyDescent="0.15">
      <c r="A8" s="263">
        <v>2</v>
      </c>
      <c r="B8" s="1094" t="s">
        <v>389</v>
      </c>
      <c r="C8" s="1095"/>
      <c r="D8" s="1095"/>
      <c r="E8" s="1095"/>
      <c r="F8" s="1095"/>
      <c r="G8" s="1095"/>
      <c r="H8" s="1095"/>
      <c r="I8" s="1095"/>
      <c r="J8" s="1095"/>
      <c r="K8" s="1095"/>
      <c r="L8" s="1095"/>
      <c r="M8" s="1095"/>
      <c r="N8" s="1095"/>
      <c r="O8" s="1095"/>
      <c r="P8" s="1096"/>
      <c r="Q8" s="1100">
        <v>11</v>
      </c>
      <c r="R8" s="1101"/>
      <c r="S8" s="1101"/>
      <c r="T8" s="1101"/>
      <c r="U8" s="1101"/>
      <c r="V8" s="1101">
        <v>11</v>
      </c>
      <c r="W8" s="1101"/>
      <c r="X8" s="1101"/>
      <c r="Y8" s="1101"/>
      <c r="Z8" s="1101"/>
      <c r="AA8" s="1101" t="s">
        <v>599</v>
      </c>
      <c r="AB8" s="1101"/>
      <c r="AC8" s="1101"/>
      <c r="AD8" s="1101"/>
      <c r="AE8" s="1102"/>
      <c r="AF8" s="1076">
        <v>0</v>
      </c>
      <c r="AG8" s="1077"/>
      <c r="AH8" s="1077"/>
      <c r="AI8" s="1077"/>
      <c r="AJ8" s="1078"/>
      <c r="AK8" s="1143" t="s">
        <v>579</v>
      </c>
      <c r="AL8" s="1144"/>
      <c r="AM8" s="1144"/>
      <c r="AN8" s="1144"/>
      <c r="AO8" s="1144"/>
      <c r="AP8" s="1144" t="s">
        <v>579</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390</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391</v>
      </c>
      <c r="B23" s="1001" t="s">
        <v>392</v>
      </c>
      <c r="C23" s="1002"/>
      <c r="D23" s="1002"/>
      <c r="E23" s="1002"/>
      <c r="F23" s="1002"/>
      <c r="G23" s="1002"/>
      <c r="H23" s="1002"/>
      <c r="I23" s="1002"/>
      <c r="J23" s="1002"/>
      <c r="K23" s="1002"/>
      <c r="L23" s="1002"/>
      <c r="M23" s="1002"/>
      <c r="N23" s="1002"/>
      <c r="O23" s="1002"/>
      <c r="P23" s="1003"/>
      <c r="Q23" s="1125">
        <v>8229</v>
      </c>
      <c r="R23" s="1126"/>
      <c r="S23" s="1126"/>
      <c r="T23" s="1126"/>
      <c r="U23" s="1126"/>
      <c r="V23" s="1126">
        <v>7994</v>
      </c>
      <c r="W23" s="1126"/>
      <c r="X23" s="1126"/>
      <c r="Y23" s="1126"/>
      <c r="Z23" s="1126"/>
      <c r="AA23" s="1126">
        <v>235</v>
      </c>
      <c r="AB23" s="1126"/>
      <c r="AC23" s="1126"/>
      <c r="AD23" s="1126"/>
      <c r="AE23" s="1127"/>
      <c r="AF23" s="1128">
        <v>211</v>
      </c>
      <c r="AG23" s="1126"/>
      <c r="AH23" s="1126"/>
      <c r="AI23" s="1126"/>
      <c r="AJ23" s="1129"/>
      <c r="AK23" s="1130"/>
      <c r="AL23" s="1131"/>
      <c r="AM23" s="1131"/>
      <c r="AN23" s="1131"/>
      <c r="AO23" s="1131"/>
      <c r="AP23" s="1126">
        <v>5220</v>
      </c>
      <c r="AQ23" s="1126"/>
      <c r="AR23" s="1126"/>
      <c r="AS23" s="1126"/>
      <c r="AT23" s="1126"/>
      <c r="AU23" s="1132"/>
      <c r="AV23" s="1132"/>
      <c r="AW23" s="1132"/>
      <c r="AX23" s="1132"/>
      <c r="AY23" s="1133"/>
      <c r="AZ23" s="1122" t="s">
        <v>393</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394</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395</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371</v>
      </c>
      <c r="B26" s="1053"/>
      <c r="C26" s="1053"/>
      <c r="D26" s="1053"/>
      <c r="E26" s="1053"/>
      <c r="F26" s="1053"/>
      <c r="G26" s="1053"/>
      <c r="H26" s="1053"/>
      <c r="I26" s="1053"/>
      <c r="J26" s="1053"/>
      <c r="K26" s="1053"/>
      <c r="L26" s="1053"/>
      <c r="M26" s="1053"/>
      <c r="N26" s="1053"/>
      <c r="O26" s="1053"/>
      <c r="P26" s="1054"/>
      <c r="Q26" s="1058" t="s">
        <v>396</v>
      </c>
      <c r="R26" s="1059"/>
      <c r="S26" s="1059"/>
      <c r="T26" s="1059"/>
      <c r="U26" s="1060"/>
      <c r="V26" s="1058" t="s">
        <v>397</v>
      </c>
      <c r="W26" s="1059"/>
      <c r="X26" s="1059"/>
      <c r="Y26" s="1059"/>
      <c r="Z26" s="1060"/>
      <c r="AA26" s="1058" t="s">
        <v>398</v>
      </c>
      <c r="AB26" s="1059"/>
      <c r="AC26" s="1059"/>
      <c r="AD26" s="1059"/>
      <c r="AE26" s="1059"/>
      <c r="AF26" s="1116" t="s">
        <v>399</v>
      </c>
      <c r="AG26" s="1065"/>
      <c r="AH26" s="1065"/>
      <c r="AI26" s="1065"/>
      <c r="AJ26" s="1117"/>
      <c r="AK26" s="1059" t="s">
        <v>400</v>
      </c>
      <c r="AL26" s="1059"/>
      <c r="AM26" s="1059"/>
      <c r="AN26" s="1059"/>
      <c r="AO26" s="1060"/>
      <c r="AP26" s="1058" t="s">
        <v>401</v>
      </c>
      <c r="AQ26" s="1059"/>
      <c r="AR26" s="1059"/>
      <c r="AS26" s="1059"/>
      <c r="AT26" s="1060"/>
      <c r="AU26" s="1058" t="s">
        <v>402</v>
      </c>
      <c r="AV26" s="1059"/>
      <c r="AW26" s="1059"/>
      <c r="AX26" s="1059"/>
      <c r="AY26" s="1060"/>
      <c r="AZ26" s="1058" t="s">
        <v>403</v>
      </c>
      <c r="BA26" s="1059"/>
      <c r="BB26" s="1059"/>
      <c r="BC26" s="1059"/>
      <c r="BD26" s="1060"/>
      <c r="BE26" s="1058" t="s">
        <v>378</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404</v>
      </c>
      <c r="C28" s="1108"/>
      <c r="D28" s="1108"/>
      <c r="E28" s="1108"/>
      <c r="F28" s="1108"/>
      <c r="G28" s="1108"/>
      <c r="H28" s="1108"/>
      <c r="I28" s="1108"/>
      <c r="J28" s="1108"/>
      <c r="K28" s="1108"/>
      <c r="L28" s="1108"/>
      <c r="M28" s="1108"/>
      <c r="N28" s="1108"/>
      <c r="O28" s="1108"/>
      <c r="P28" s="1109"/>
      <c r="Q28" s="1110">
        <v>2071</v>
      </c>
      <c r="R28" s="1111"/>
      <c r="S28" s="1111"/>
      <c r="T28" s="1111"/>
      <c r="U28" s="1111"/>
      <c r="V28" s="1111">
        <v>2010</v>
      </c>
      <c r="W28" s="1111"/>
      <c r="X28" s="1111"/>
      <c r="Y28" s="1111"/>
      <c r="Z28" s="1111"/>
      <c r="AA28" s="1111">
        <v>61</v>
      </c>
      <c r="AB28" s="1111"/>
      <c r="AC28" s="1111"/>
      <c r="AD28" s="1111"/>
      <c r="AE28" s="1112"/>
      <c r="AF28" s="1113">
        <v>61</v>
      </c>
      <c r="AG28" s="1111"/>
      <c r="AH28" s="1111"/>
      <c r="AI28" s="1111"/>
      <c r="AJ28" s="1114"/>
      <c r="AK28" s="1115">
        <v>186</v>
      </c>
      <c r="AL28" s="1103"/>
      <c r="AM28" s="1103"/>
      <c r="AN28" s="1103"/>
      <c r="AO28" s="1103"/>
      <c r="AP28" s="1103" t="s">
        <v>580</v>
      </c>
      <c r="AQ28" s="1103"/>
      <c r="AR28" s="1103"/>
      <c r="AS28" s="1103"/>
      <c r="AT28" s="1103"/>
      <c r="AU28" s="1103" t="s">
        <v>581</v>
      </c>
      <c r="AV28" s="1103"/>
      <c r="AW28" s="1103"/>
      <c r="AX28" s="1103"/>
      <c r="AY28" s="1103"/>
      <c r="AZ28" s="1104"/>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405</v>
      </c>
      <c r="C29" s="1095"/>
      <c r="D29" s="1095"/>
      <c r="E29" s="1095"/>
      <c r="F29" s="1095"/>
      <c r="G29" s="1095"/>
      <c r="H29" s="1095"/>
      <c r="I29" s="1095"/>
      <c r="J29" s="1095"/>
      <c r="K29" s="1095"/>
      <c r="L29" s="1095"/>
      <c r="M29" s="1095"/>
      <c r="N29" s="1095"/>
      <c r="O29" s="1095"/>
      <c r="P29" s="1096"/>
      <c r="Q29" s="1100">
        <v>156</v>
      </c>
      <c r="R29" s="1101"/>
      <c r="S29" s="1101"/>
      <c r="T29" s="1101"/>
      <c r="U29" s="1101"/>
      <c r="V29" s="1101">
        <v>146</v>
      </c>
      <c r="W29" s="1101"/>
      <c r="X29" s="1101"/>
      <c r="Y29" s="1101"/>
      <c r="Z29" s="1101"/>
      <c r="AA29" s="1101">
        <v>10</v>
      </c>
      <c r="AB29" s="1101"/>
      <c r="AC29" s="1101"/>
      <c r="AD29" s="1101"/>
      <c r="AE29" s="1102"/>
      <c r="AF29" s="1076">
        <v>10</v>
      </c>
      <c r="AG29" s="1077"/>
      <c r="AH29" s="1077"/>
      <c r="AI29" s="1077"/>
      <c r="AJ29" s="1078"/>
      <c r="AK29" s="1037">
        <v>18742</v>
      </c>
      <c r="AL29" s="1028"/>
      <c r="AM29" s="1028"/>
      <c r="AN29" s="1028"/>
      <c r="AO29" s="1028"/>
      <c r="AP29" s="1028" t="s">
        <v>580</v>
      </c>
      <c r="AQ29" s="1028"/>
      <c r="AR29" s="1028"/>
      <c r="AS29" s="1028"/>
      <c r="AT29" s="1028"/>
      <c r="AU29" s="1028" t="s">
        <v>582</v>
      </c>
      <c r="AV29" s="1028"/>
      <c r="AW29" s="1028"/>
      <c r="AX29" s="1028"/>
      <c r="AY29" s="1028"/>
      <c r="AZ29" s="1099"/>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406</v>
      </c>
      <c r="C30" s="1095"/>
      <c r="D30" s="1095"/>
      <c r="E30" s="1095"/>
      <c r="F30" s="1095"/>
      <c r="G30" s="1095"/>
      <c r="H30" s="1095"/>
      <c r="I30" s="1095"/>
      <c r="J30" s="1095"/>
      <c r="K30" s="1095"/>
      <c r="L30" s="1095"/>
      <c r="M30" s="1095"/>
      <c r="N30" s="1095"/>
      <c r="O30" s="1095"/>
      <c r="P30" s="1096"/>
      <c r="Q30" s="1100">
        <v>1529</v>
      </c>
      <c r="R30" s="1101"/>
      <c r="S30" s="1101"/>
      <c r="T30" s="1101"/>
      <c r="U30" s="1101"/>
      <c r="V30" s="1101">
        <v>1487</v>
      </c>
      <c r="W30" s="1101"/>
      <c r="X30" s="1101"/>
      <c r="Y30" s="1101"/>
      <c r="Z30" s="1101"/>
      <c r="AA30" s="1101">
        <v>42</v>
      </c>
      <c r="AB30" s="1101"/>
      <c r="AC30" s="1101"/>
      <c r="AD30" s="1101"/>
      <c r="AE30" s="1102"/>
      <c r="AF30" s="1076">
        <v>42</v>
      </c>
      <c r="AG30" s="1077"/>
      <c r="AH30" s="1077"/>
      <c r="AI30" s="1077"/>
      <c r="AJ30" s="1078"/>
      <c r="AK30" s="1037">
        <v>223</v>
      </c>
      <c r="AL30" s="1028"/>
      <c r="AM30" s="1028"/>
      <c r="AN30" s="1028"/>
      <c r="AO30" s="1028"/>
      <c r="AP30" s="1028" t="s">
        <v>580</v>
      </c>
      <c r="AQ30" s="1028"/>
      <c r="AR30" s="1028"/>
      <c r="AS30" s="1028"/>
      <c r="AT30" s="1028"/>
      <c r="AU30" s="1028" t="s">
        <v>580</v>
      </c>
      <c r="AV30" s="1028"/>
      <c r="AW30" s="1028"/>
      <c r="AX30" s="1028"/>
      <c r="AY30" s="1028"/>
      <c r="AZ30" s="1099"/>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407</v>
      </c>
      <c r="C31" s="1095"/>
      <c r="D31" s="1095"/>
      <c r="E31" s="1095"/>
      <c r="F31" s="1095"/>
      <c r="G31" s="1095"/>
      <c r="H31" s="1095"/>
      <c r="I31" s="1095"/>
      <c r="J31" s="1095"/>
      <c r="K31" s="1095"/>
      <c r="L31" s="1095"/>
      <c r="M31" s="1095"/>
      <c r="N31" s="1095"/>
      <c r="O31" s="1095"/>
      <c r="P31" s="1096"/>
      <c r="Q31" s="1100">
        <v>15</v>
      </c>
      <c r="R31" s="1101"/>
      <c r="S31" s="1101"/>
      <c r="T31" s="1101"/>
      <c r="U31" s="1101"/>
      <c r="V31" s="1101">
        <v>13</v>
      </c>
      <c r="W31" s="1101"/>
      <c r="X31" s="1101"/>
      <c r="Y31" s="1101"/>
      <c r="Z31" s="1101"/>
      <c r="AA31" s="1101">
        <v>2</v>
      </c>
      <c r="AB31" s="1101"/>
      <c r="AC31" s="1101"/>
      <c r="AD31" s="1101"/>
      <c r="AE31" s="1102"/>
      <c r="AF31" s="1076">
        <v>2</v>
      </c>
      <c r="AG31" s="1077"/>
      <c r="AH31" s="1077"/>
      <c r="AI31" s="1077"/>
      <c r="AJ31" s="1078"/>
      <c r="AK31" s="1037">
        <v>5</v>
      </c>
      <c r="AL31" s="1028"/>
      <c r="AM31" s="1028"/>
      <c r="AN31" s="1028"/>
      <c r="AO31" s="1028"/>
      <c r="AP31" s="1028" t="s">
        <v>580</v>
      </c>
      <c r="AQ31" s="1028"/>
      <c r="AR31" s="1028"/>
      <c r="AS31" s="1028"/>
      <c r="AT31" s="1028"/>
      <c r="AU31" s="1028" t="s">
        <v>580</v>
      </c>
      <c r="AV31" s="1028"/>
      <c r="AW31" s="1028"/>
      <c r="AX31" s="1028"/>
      <c r="AY31" s="1028"/>
      <c r="AZ31" s="1099"/>
      <c r="BA31" s="1099"/>
      <c r="BB31" s="1099"/>
      <c r="BC31" s="1099"/>
      <c r="BD31" s="1099"/>
      <c r="BE31" s="1089"/>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408</v>
      </c>
      <c r="C32" s="1095"/>
      <c r="D32" s="1095"/>
      <c r="E32" s="1095"/>
      <c r="F32" s="1095"/>
      <c r="G32" s="1095"/>
      <c r="H32" s="1095"/>
      <c r="I32" s="1095"/>
      <c r="J32" s="1095"/>
      <c r="K32" s="1095"/>
      <c r="L32" s="1095"/>
      <c r="M32" s="1095"/>
      <c r="N32" s="1095"/>
      <c r="O32" s="1095"/>
      <c r="P32" s="1096"/>
      <c r="Q32" s="1100">
        <v>523</v>
      </c>
      <c r="R32" s="1101"/>
      <c r="S32" s="1101"/>
      <c r="T32" s="1101"/>
      <c r="U32" s="1101"/>
      <c r="V32" s="1101">
        <v>519</v>
      </c>
      <c r="W32" s="1101"/>
      <c r="X32" s="1101"/>
      <c r="Y32" s="1101"/>
      <c r="Z32" s="1101"/>
      <c r="AA32" s="1101">
        <v>4</v>
      </c>
      <c r="AB32" s="1101"/>
      <c r="AC32" s="1101"/>
      <c r="AD32" s="1101"/>
      <c r="AE32" s="1102"/>
      <c r="AF32" s="1076">
        <v>4</v>
      </c>
      <c r="AG32" s="1077"/>
      <c r="AH32" s="1077"/>
      <c r="AI32" s="1077"/>
      <c r="AJ32" s="1078"/>
      <c r="AK32" s="1037">
        <v>250</v>
      </c>
      <c r="AL32" s="1028"/>
      <c r="AM32" s="1028"/>
      <c r="AN32" s="1028"/>
      <c r="AO32" s="1028"/>
      <c r="AP32" s="1028" t="s">
        <v>580</v>
      </c>
      <c r="AQ32" s="1028"/>
      <c r="AR32" s="1028"/>
      <c r="AS32" s="1028"/>
      <c r="AT32" s="1028"/>
      <c r="AU32" s="1028" t="s">
        <v>580</v>
      </c>
      <c r="AV32" s="1028"/>
      <c r="AW32" s="1028"/>
      <c r="AX32" s="1028"/>
      <c r="AY32" s="1028"/>
      <c r="AZ32" s="1099"/>
      <c r="BA32" s="1099"/>
      <c r="BB32" s="1099"/>
      <c r="BC32" s="1099"/>
      <c r="BD32" s="1099"/>
      <c r="BE32" s="1089"/>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t="s">
        <v>409</v>
      </c>
      <c r="C33" s="1095"/>
      <c r="D33" s="1095"/>
      <c r="E33" s="1095"/>
      <c r="F33" s="1095"/>
      <c r="G33" s="1095"/>
      <c r="H33" s="1095"/>
      <c r="I33" s="1095"/>
      <c r="J33" s="1095"/>
      <c r="K33" s="1095"/>
      <c r="L33" s="1095"/>
      <c r="M33" s="1095"/>
      <c r="N33" s="1095"/>
      <c r="O33" s="1095"/>
      <c r="P33" s="1096"/>
      <c r="Q33" s="1100">
        <v>322</v>
      </c>
      <c r="R33" s="1101"/>
      <c r="S33" s="1101"/>
      <c r="T33" s="1101"/>
      <c r="U33" s="1101"/>
      <c r="V33" s="1101">
        <v>303</v>
      </c>
      <c r="W33" s="1101"/>
      <c r="X33" s="1101"/>
      <c r="Y33" s="1101"/>
      <c r="Z33" s="1101"/>
      <c r="AA33" s="1101">
        <v>19</v>
      </c>
      <c r="AB33" s="1101"/>
      <c r="AC33" s="1101"/>
      <c r="AD33" s="1101"/>
      <c r="AE33" s="1102"/>
      <c r="AF33" s="1076">
        <v>19</v>
      </c>
      <c r="AG33" s="1077"/>
      <c r="AH33" s="1077"/>
      <c r="AI33" s="1077"/>
      <c r="AJ33" s="1078"/>
      <c r="AK33" s="1037">
        <v>79</v>
      </c>
      <c r="AL33" s="1028"/>
      <c r="AM33" s="1028"/>
      <c r="AN33" s="1028"/>
      <c r="AO33" s="1028"/>
      <c r="AP33" s="1028">
        <v>648</v>
      </c>
      <c r="AQ33" s="1028"/>
      <c r="AR33" s="1028"/>
      <c r="AS33" s="1028"/>
      <c r="AT33" s="1028"/>
      <c r="AU33" s="1028">
        <v>213</v>
      </c>
      <c r="AV33" s="1028"/>
      <c r="AW33" s="1028"/>
      <c r="AX33" s="1028"/>
      <c r="AY33" s="1028"/>
      <c r="AZ33" s="1099"/>
      <c r="BA33" s="1099"/>
      <c r="BB33" s="1099"/>
      <c r="BC33" s="1099"/>
      <c r="BD33" s="1099"/>
      <c r="BE33" s="1089" t="s">
        <v>410</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411</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391</v>
      </c>
      <c r="B63" s="1001" t="s">
        <v>412</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138</v>
      </c>
      <c r="AG63" s="1016"/>
      <c r="AH63" s="1016"/>
      <c r="AI63" s="1016"/>
      <c r="AJ63" s="1087"/>
      <c r="AK63" s="1088"/>
      <c r="AL63" s="1020"/>
      <c r="AM63" s="1020"/>
      <c r="AN63" s="1020"/>
      <c r="AO63" s="1020"/>
      <c r="AP63" s="1016">
        <v>648</v>
      </c>
      <c r="AQ63" s="1016"/>
      <c r="AR63" s="1016"/>
      <c r="AS63" s="1016"/>
      <c r="AT63" s="1016"/>
      <c r="AU63" s="1016">
        <v>213</v>
      </c>
      <c r="AV63" s="1016"/>
      <c r="AW63" s="1016"/>
      <c r="AX63" s="1016"/>
      <c r="AY63" s="1016"/>
      <c r="AZ63" s="1082"/>
      <c r="BA63" s="1082"/>
      <c r="BB63" s="1082"/>
      <c r="BC63" s="1082"/>
      <c r="BD63" s="1082"/>
      <c r="BE63" s="1017"/>
      <c r="BF63" s="1017"/>
      <c r="BG63" s="1017"/>
      <c r="BH63" s="1017"/>
      <c r="BI63" s="1018"/>
      <c r="BJ63" s="1083" t="s">
        <v>413</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415</v>
      </c>
      <c r="B66" s="1053"/>
      <c r="C66" s="1053"/>
      <c r="D66" s="1053"/>
      <c r="E66" s="1053"/>
      <c r="F66" s="1053"/>
      <c r="G66" s="1053"/>
      <c r="H66" s="1053"/>
      <c r="I66" s="1053"/>
      <c r="J66" s="1053"/>
      <c r="K66" s="1053"/>
      <c r="L66" s="1053"/>
      <c r="M66" s="1053"/>
      <c r="N66" s="1053"/>
      <c r="O66" s="1053"/>
      <c r="P66" s="1054"/>
      <c r="Q66" s="1058" t="s">
        <v>396</v>
      </c>
      <c r="R66" s="1059"/>
      <c r="S66" s="1059"/>
      <c r="T66" s="1059"/>
      <c r="U66" s="1060"/>
      <c r="V66" s="1058" t="s">
        <v>416</v>
      </c>
      <c r="W66" s="1059"/>
      <c r="X66" s="1059"/>
      <c r="Y66" s="1059"/>
      <c r="Z66" s="1060"/>
      <c r="AA66" s="1058" t="s">
        <v>417</v>
      </c>
      <c r="AB66" s="1059"/>
      <c r="AC66" s="1059"/>
      <c r="AD66" s="1059"/>
      <c r="AE66" s="1060"/>
      <c r="AF66" s="1064" t="s">
        <v>418</v>
      </c>
      <c r="AG66" s="1065"/>
      <c r="AH66" s="1065"/>
      <c r="AI66" s="1065"/>
      <c r="AJ66" s="1066"/>
      <c r="AK66" s="1058" t="s">
        <v>419</v>
      </c>
      <c r="AL66" s="1053"/>
      <c r="AM66" s="1053"/>
      <c r="AN66" s="1053"/>
      <c r="AO66" s="1054"/>
      <c r="AP66" s="1058" t="s">
        <v>401</v>
      </c>
      <c r="AQ66" s="1059"/>
      <c r="AR66" s="1059"/>
      <c r="AS66" s="1059"/>
      <c r="AT66" s="1060"/>
      <c r="AU66" s="1058" t="s">
        <v>420</v>
      </c>
      <c r="AV66" s="1059"/>
      <c r="AW66" s="1059"/>
      <c r="AX66" s="1059"/>
      <c r="AY66" s="1060"/>
      <c r="AZ66" s="1058" t="s">
        <v>378</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583</v>
      </c>
      <c r="C68" s="1043"/>
      <c r="D68" s="1043"/>
      <c r="E68" s="1043"/>
      <c r="F68" s="1043"/>
      <c r="G68" s="1043"/>
      <c r="H68" s="1043"/>
      <c r="I68" s="1043"/>
      <c r="J68" s="1043"/>
      <c r="K68" s="1043"/>
      <c r="L68" s="1043"/>
      <c r="M68" s="1043"/>
      <c r="N68" s="1043"/>
      <c r="O68" s="1043"/>
      <c r="P68" s="1044"/>
      <c r="Q68" s="1045">
        <v>16027</v>
      </c>
      <c r="R68" s="1039"/>
      <c r="S68" s="1039"/>
      <c r="T68" s="1039"/>
      <c r="U68" s="1039"/>
      <c r="V68" s="1039">
        <v>16007</v>
      </c>
      <c r="W68" s="1039"/>
      <c r="X68" s="1039"/>
      <c r="Y68" s="1039"/>
      <c r="Z68" s="1039"/>
      <c r="AA68" s="1039">
        <v>20</v>
      </c>
      <c r="AB68" s="1039"/>
      <c r="AC68" s="1039"/>
      <c r="AD68" s="1039"/>
      <c r="AE68" s="1039"/>
      <c r="AF68" s="1039">
        <v>20</v>
      </c>
      <c r="AG68" s="1039"/>
      <c r="AH68" s="1039"/>
      <c r="AI68" s="1039"/>
      <c r="AJ68" s="1039"/>
      <c r="AK68" s="1039">
        <v>67</v>
      </c>
      <c r="AL68" s="1039"/>
      <c r="AM68" s="1039"/>
      <c r="AN68" s="1039"/>
      <c r="AO68" s="1039"/>
      <c r="AP68" s="1039" t="s">
        <v>580</v>
      </c>
      <c r="AQ68" s="1039"/>
      <c r="AR68" s="1039"/>
      <c r="AS68" s="1039"/>
      <c r="AT68" s="1039"/>
      <c r="AU68" s="1039" t="s">
        <v>580</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584</v>
      </c>
      <c r="C69" s="1032"/>
      <c r="D69" s="1032"/>
      <c r="E69" s="1032"/>
      <c r="F69" s="1032"/>
      <c r="G69" s="1032"/>
      <c r="H69" s="1032"/>
      <c r="I69" s="1032"/>
      <c r="J69" s="1032"/>
      <c r="K69" s="1032"/>
      <c r="L69" s="1032"/>
      <c r="M69" s="1032"/>
      <c r="N69" s="1032"/>
      <c r="O69" s="1032"/>
      <c r="P69" s="1033"/>
      <c r="Q69" s="1034">
        <v>112</v>
      </c>
      <c r="R69" s="1028"/>
      <c r="S69" s="1028"/>
      <c r="T69" s="1028"/>
      <c r="U69" s="1028"/>
      <c r="V69" s="1028">
        <v>111</v>
      </c>
      <c r="W69" s="1028"/>
      <c r="X69" s="1028"/>
      <c r="Y69" s="1028"/>
      <c r="Z69" s="1028"/>
      <c r="AA69" s="1028">
        <v>1</v>
      </c>
      <c r="AB69" s="1028"/>
      <c r="AC69" s="1028"/>
      <c r="AD69" s="1028"/>
      <c r="AE69" s="1028"/>
      <c r="AF69" s="1028">
        <v>1</v>
      </c>
      <c r="AG69" s="1028"/>
      <c r="AH69" s="1028"/>
      <c r="AI69" s="1028"/>
      <c r="AJ69" s="1028"/>
      <c r="AK69" s="1028">
        <v>11</v>
      </c>
      <c r="AL69" s="1028"/>
      <c r="AM69" s="1028"/>
      <c r="AN69" s="1028"/>
      <c r="AO69" s="1028"/>
      <c r="AP69" s="1028" t="s">
        <v>580</v>
      </c>
      <c r="AQ69" s="1028"/>
      <c r="AR69" s="1028"/>
      <c r="AS69" s="1028"/>
      <c r="AT69" s="1028"/>
      <c r="AU69" s="1028" t="s">
        <v>594</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585</v>
      </c>
      <c r="C70" s="1032"/>
      <c r="D70" s="1032"/>
      <c r="E70" s="1032"/>
      <c r="F70" s="1032"/>
      <c r="G70" s="1032"/>
      <c r="H70" s="1032"/>
      <c r="I70" s="1032"/>
      <c r="J70" s="1032"/>
      <c r="K70" s="1032"/>
      <c r="L70" s="1032"/>
      <c r="M70" s="1032"/>
      <c r="N70" s="1032"/>
      <c r="O70" s="1032"/>
      <c r="P70" s="1033"/>
      <c r="Q70" s="1034">
        <v>519</v>
      </c>
      <c r="R70" s="1028"/>
      <c r="S70" s="1028"/>
      <c r="T70" s="1028"/>
      <c r="U70" s="1028"/>
      <c r="V70" s="1028">
        <v>299</v>
      </c>
      <c r="W70" s="1028"/>
      <c r="X70" s="1028"/>
      <c r="Y70" s="1028"/>
      <c r="Z70" s="1028"/>
      <c r="AA70" s="1028">
        <v>220</v>
      </c>
      <c r="AB70" s="1028"/>
      <c r="AC70" s="1028"/>
      <c r="AD70" s="1028"/>
      <c r="AE70" s="1028"/>
      <c r="AF70" s="1028">
        <v>220</v>
      </c>
      <c r="AG70" s="1028"/>
      <c r="AH70" s="1028"/>
      <c r="AI70" s="1028"/>
      <c r="AJ70" s="1028"/>
      <c r="AK70" s="1028" t="s">
        <v>594</v>
      </c>
      <c r="AL70" s="1028"/>
      <c r="AM70" s="1028"/>
      <c r="AN70" s="1028"/>
      <c r="AO70" s="1028"/>
      <c r="AP70" s="1028" t="s">
        <v>580</v>
      </c>
      <c r="AQ70" s="1028"/>
      <c r="AR70" s="1028"/>
      <c r="AS70" s="1028"/>
      <c r="AT70" s="1028"/>
      <c r="AU70" s="1028" t="s">
        <v>593</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586</v>
      </c>
      <c r="C71" s="1032"/>
      <c r="D71" s="1032"/>
      <c r="E71" s="1032"/>
      <c r="F71" s="1032"/>
      <c r="G71" s="1032"/>
      <c r="H71" s="1032"/>
      <c r="I71" s="1032"/>
      <c r="J71" s="1032"/>
      <c r="K71" s="1032"/>
      <c r="L71" s="1032"/>
      <c r="M71" s="1032"/>
      <c r="N71" s="1032"/>
      <c r="O71" s="1032"/>
      <c r="P71" s="1033"/>
      <c r="Q71" s="1034">
        <v>971</v>
      </c>
      <c r="R71" s="1028"/>
      <c r="S71" s="1028"/>
      <c r="T71" s="1028"/>
      <c r="U71" s="1028"/>
      <c r="V71" s="1028">
        <v>961</v>
      </c>
      <c r="W71" s="1028"/>
      <c r="X71" s="1028"/>
      <c r="Y71" s="1028"/>
      <c r="Z71" s="1028"/>
      <c r="AA71" s="1028">
        <v>10</v>
      </c>
      <c r="AB71" s="1028"/>
      <c r="AC71" s="1028"/>
      <c r="AD71" s="1028"/>
      <c r="AE71" s="1028"/>
      <c r="AF71" s="1028">
        <v>10</v>
      </c>
      <c r="AG71" s="1028"/>
      <c r="AH71" s="1028"/>
      <c r="AI71" s="1028"/>
      <c r="AJ71" s="1028"/>
      <c r="AK71" s="1028" t="s">
        <v>595</v>
      </c>
      <c r="AL71" s="1028"/>
      <c r="AM71" s="1028"/>
      <c r="AN71" s="1028"/>
      <c r="AO71" s="1028"/>
      <c r="AP71" s="1028" t="s">
        <v>593</v>
      </c>
      <c r="AQ71" s="1028"/>
      <c r="AR71" s="1028"/>
      <c r="AS71" s="1028"/>
      <c r="AT71" s="1028"/>
      <c r="AU71" s="1028" t="s">
        <v>582</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587</v>
      </c>
      <c r="C72" s="1032"/>
      <c r="D72" s="1032"/>
      <c r="E72" s="1032"/>
      <c r="F72" s="1032"/>
      <c r="G72" s="1032"/>
      <c r="H72" s="1032"/>
      <c r="I72" s="1032"/>
      <c r="J72" s="1032"/>
      <c r="K72" s="1032"/>
      <c r="L72" s="1032"/>
      <c r="M72" s="1032"/>
      <c r="N72" s="1032"/>
      <c r="O72" s="1032"/>
      <c r="P72" s="1033"/>
      <c r="Q72" s="1034">
        <v>346250</v>
      </c>
      <c r="R72" s="1028"/>
      <c r="S72" s="1028"/>
      <c r="T72" s="1028"/>
      <c r="U72" s="1028"/>
      <c r="V72" s="1028">
        <v>330270</v>
      </c>
      <c r="W72" s="1028"/>
      <c r="X72" s="1028"/>
      <c r="Y72" s="1028"/>
      <c r="Z72" s="1028"/>
      <c r="AA72" s="1028">
        <v>15980</v>
      </c>
      <c r="AB72" s="1028"/>
      <c r="AC72" s="1028"/>
      <c r="AD72" s="1028"/>
      <c r="AE72" s="1028"/>
      <c r="AF72" s="1028">
        <v>15980</v>
      </c>
      <c r="AG72" s="1028"/>
      <c r="AH72" s="1028"/>
      <c r="AI72" s="1028"/>
      <c r="AJ72" s="1028"/>
      <c r="AK72" s="1028">
        <v>702</v>
      </c>
      <c r="AL72" s="1028"/>
      <c r="AM72" s="1028"/>
      <c r="AN72" s="1028"/>
      <c r="AO72" s="1028"/>
      <c r="AP72" s="1028" t="s">
        <v>582</v>
      </c>
      <c r="AQ72" s="1028"/>
      <c r="AR72" s="1028"/>
      <c r="AS72" s="1028"/>
      <c r="AT72" s="1028"/>
      <c r="AU72" s="1028" t="s">
        <v>593</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588</v>
      </c>
      <c r="C73" s="1032"/>
      <c r="D73" s="1032"/>
      <c r="E73" s="1032"/>
      <c r="F73" s="1032"/>
      <c r="G73" s="1032"/>
      <c r="H73" s="1032"/>
      <c r="I73" s="1032"/>
      <c r="J73" s="1032"/>
      <c r="K73" s="1032"/>
      <c r="L73" s="1032"/>
      <c r="M73" s="1032"/>
      <c r="N73" s="1032"/>
      <c r="O73" s="1032"/>
      <c r="P73" s="1033"/>
      <c r="Q73" s="1034">
        <v>5715</v>
      </c>
      <c r="R73" s="1028"/>
      <c r="S73" s="1028"/>
      <c r="T73" s="1028"/>
      <c r="U73" s="1028"/>
      <c r="V73" s="1028">
        <v>5319</v>
      </c>
      <c r="W73" s="1028"/>
      <c r="X73" s="1028"/>
      <c r="Y73" s="1028"/>
      <c r="Z73" s="1028"/>
      <c r="AA73" s="1028">
        <v>396</v>
      </c>
      <c r="AB73" s="1028"/>
      <c r="AC73" s="1028"/>
      <c r="AD73" s="1028"/>
      <c r="AE73" s="1028"/>
      <c r="AF73" s="1028">
        <v>4559</v>
      </c>
      <c r="AG73" s="1028"/>
      <c r="AH73" s="1028"/>
      <c r="AI73" s="1028"/>
      <c r="AJ73" s="1028"/>
      <c r="AK73" s="1028">
        <v>10</v>
      </c>
      <c r="AL73" s="1028"/>
      <c r="AM73" s="1028"/>
      <c r="AN73" s="1028"/>
      <c r="AO73" s="1028"/>
      <c r="AP73" s="1028">
        <v>6174</v>
      </c>
      <c r="AQ73" s="1028"/>
      <c r="AR73" s="1028"/>
      <c r="AS73" s="1028"/>
      <c r="AT73" s="1028"/>
      <c r="AU73" s="1028" t="s">
        <v>580</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589</v>
      </c>
      <c r="C74" s="1032"/>
      <c r="D74" s="1032"/>
      <c r="E74" s="1032"/>
      <c r="F74" s="1032"/>
      <c r="G74" s="1032"/>
      <c r="H74" s="1032"/>
      <c r="I74" s="1032"/>
      <c r="J74" s="1032"/>
      <c r="K74" s="1032"/>
      <c r="L74" s="1032"/>
      <c r="M74" s="1032"/>
      <c r="N74" s="1032"/>
      <c r="O74" s="1032"/>
      <c r="P74" s="1033"/>
      <c r="Q74" s="1034">
        <v>3042</v>
      </c>
      <c r="R74" s="1028"/>
      <c r="S74" s="1028"/>
      <c r="T74" s="1028"/>
      <c r="U74" s="1028"/>
      <c r="V74" s="1028">
        <v>2932</v>
      </c>
      <c r="W74" s="1028"/>
      <c r="X74" s="1028"/>
      <c r="Y74" s="1028"/>
      <c r="Z74" s="1028"/>
      <c r="AA74" s="1028">
        <v>110</v>
      </c>
      <c r="AB74" s="1028"/>
      <c r="AC74" s="1028"/>
      <c r="AD74" s="1028"/>
      <c r="AE74" s="1028"/>
      <c r="AF74" s="1028">
        <v>110</v>
      </c>
      <c r="AG74" s="1028"/>
      <c r="AH74" s="1028"/>
      <c r="AI74" s="1028"/>
      <c r="AJ74" s="1028"/>
      <c r="AK74" s="1028">
        <v>232</v>
      </c>
      <c r="AL74" s="1028"/>
      <c r="AM74" s="1028"/>
      <c r="AN74" s="1028"/>
      <c r="AO74" s="1028"/>
      <c r="AP74" s="1028">
        <v>1224</v>
      </c>
      <c r="AQ74" s="1028"/>
      <c r="AR74" s="1028"/>
      <c r="AS74" s="1028"/>
      <c r="AT74" s="1028"/>
      <c r="AU74" s="1028">
        <v>217</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590</v>
      </c>
      <c r="C75" s="1032"/>
      <c r="D75" s="1032"/>
      <c r="E75" s="1032"/>
      <c r="F75" s="1032"/>
      <c r="G75" s="1032"/>
      <c r="H75" s="1032"/>
      <c r="I75" s="1032"/>
      <c r="J75" s="1032"/>
      <c r="K75" s="1032"/>
      <c r="L75" s="1032"/>
      <c r="M75" s="1032"/>
      <c r="N75" s="1032"/>
      <c r="O75" s="1032"/>
      <c r="P75" s="1033"/>
      <c r="Q75" s="1035">
        <v>2002</v>
      </c>
      <c r="R75" s="1036"/>
      <c r="S75" s="1036"/>
      <c r="T75" s="1036"/>
      <c r="U75" s="1037"/>
      <c r="V75" s="1038">
        <v>1982</v>
      </c>
      <c r="W75" s="1036"/>
      <c r="X75" s="1036"/>
      <c r="Y75" s="1036"/>
      <c r="Z75" s="1037"/>
      <c r="AA75" s="1038">
        <v>21</v>
      </c>
      <c r="AB75" s="1036"/>
      <c r="AC75" s="1036"/>
      <c r="AD75" s="1036"/>
      <c r="AE75" s="1037"/>
      <c r="AF75" s="1038">
        <v>21</v>
      </c>
      <c r="AG75" s="1036"/>
      <c r="AH75" s="1036"/>
      <c r="AI75" s="1036"/>
      <c r="AJ75" s="1037"/>
      <c r="AK75" s="1038">
        <v>74</v>
      </c>
      <c r="AL75" s="1036"/>
      <c r="AM75" s="1036"/>
      <c r="AN75" s="1036"/>
      <c r="AO75" s="1037"/>
      <c r="AP75" s="1038" t="s">
        <v>597</v>
      </c>
      <c r="AQ75" s="1036"/>
      <c r="AR75" s="1036"/>
      <c r="AS75" s="1036"/>
      <c r="AT75" s="1037"/>
      <c r="AU75" s="1038" t="s">
        <v>598</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591</v>
      </c>
      <c r="C76" s="1032"/>
      <c r="D76" s="1032"/>
      <c r="E76" s="1032"/>
      <c r="F76" s="1032"/>
      <c r="G76" s="1032"/>
      <c r="H76" s="1032"/>
      <c r="I76" s="1032"/>
      <c r="J76" s="1032"/>
      <c r="K76" s="1032"/>
      <c r="L76" s="1032"/>
      <c r="M76" s="1032"/>
      <c r="N76" s="1032"/>
      <c r="O76" s="1032"/>
      <c r="P76" s="1033"/>
      <c r="Q76" s="1035">
        <v>4283</v>
      </c>
      <c r="R76" s="1036"/>
      <c r="S76" s="1036"/>
      <c r="T76" s="1036"/>
      <c r="U76" s="1037"/>
      <c r="V76" s="1038">
        <v>4229</v>
      </c>
      <c r="W76" s="1036"/>
      <c r="X76" s="1036"/>
      <c r="Y76" s="1036"/>
      <c r="Z76" s="1037"/>
      <c r="AA76" s="1038">
        <v>54</v>
      </c>
      <c r="AB76" s="1036"/>
      <c r="AC76" s="1036"/>
      <c r="AD76" s="1036"/>
      <c r="AE76" s="1037"/>
      <c r="AF76" s="1038">
        <v>54</v>
      </c>
      <c r="AG76" s="1036"/>
      <c r="AH76" s="1036"/>
      <c r="AI76" s="1036"/>
      <c r="AJ76" s="1037"/>
      <c r="AK76" s="1038">
        <v>81</v>
      </c>
      <c r="AL76" s="1036"/>
      <c r="AM76" s="1036"/>
      <c r="AN76" s="1036"/>
      <c r="AO76" s="1037"/>
      <c r="AP76" s="1038">
        <v>1483</v>
      </c>
      <c r="AQ76" s="1036"/>
      <c r="AR76" s="1036"/>
      <c r="AS76" s="1036"/>
      <c r="AT76" s="1037"/>
      <c r="AU76" s="1038">
        <v>80</v>
      </c>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t="s">
        <v>592</v>
      </c>
      <c r="C77" s="1032"/>
      <c r="D77" s="1032"/>
      <c r="E77" s="1032"/>
      <c r="F77" s="1032"/>
      <c r="G77" s="1032"/>
      <c r="H77" s="1032"/>
      <c r="I77" s="1032"/>
      <c r="J77" s="1032"/>
      <c r="K77" s="1032"/>
      <c r="L77" s="1032"/>
      <c r="M77" s="1032"/>
      <c r="N77" s="1032"/>
      <c r="O77" s="1032"/>
      <c r="P77" s="1033"/>
      <c r="Q77" s="1035">
        <v>12</v>
      </c>
      <c r="R77" s="1036"/>
      <c r="S77" s="1036"/>
      <c r="T77" s="1036"/>
      <c r="U77" s="1037"/>
      <c r="V77" s="1038">
        <v>11</v>
      </c>
      <c r="W77" s="1036"/>
      <c r="X77" s="1036"/>
      <c r="Y77" s="1036"/>
      <c r="Z77" s="1037"/>
      <c r="AA77" s="1038">
        <v>1</v>
      </c>
      <c r="AB77" s="1036"/>
      <c r="AC77" s="1036"/>
      <c r="AD77" s="1036"/>
      <c r="AE77" s="1037"/>
      <c r="AF77" s="1038">
        <v>1</v>
      </c>
      <c r="AG77" s="1036"/>
      <c r="AH77" s="1036"/>
      <c r="AI77" s="1036"/>
      <c r="AJ77" s="1037"/>
      <c r="AK77" s="1038" t="s">
        <v>580</v>
      </c>
      <c r="AL77" s="1036"/>
      <c r="AM77" s="1036"/>
      <c r="AN77" s="1036"/>
      <c r="AO77" s="1037"/>
      <c r="AP77" s="1038" t="s">
        <v>596</v>
      </c>
      <c r="AQ77" s="1036"/>
      <c r="AR77" s="1036"/>
      <c r="AS77" s="1036"/>
      <c r="AT77" s="1037"/>
      <c r="AU77" s="1038" t="s">
        <v>580</v>
      </c>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391</v>
      </c>
      <c r="B88" s="1001" t="s">
        <v>421</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20975</v>
      </c>
      <c r="AG88" s="1016"/>
      <c r="AH88" s="1016"/>
      <c r="AI88" s="1016"/>
      <c r="AJ88" s="1016"/>
      <c r="AK88" s="1020"/>
      <c r="AL88" s="1020"/>
      <c r="AM88" s="1020"/>
      <c r="AN88" s="1020"/>
      <c r="AO88" s="1020"/>
      <c r="AP88" s="1016">
        <v>8881</v>
      </c>
      <c r="AQ88" s="1016"/>
      <c r="AR88" s="1016"/>
      <c r="AS88" s="1016"/>
      <c r="AT88" s="1016"/>
      <c r="AU88" s="1016">
        <v>298</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01" t="s">
        <v>422</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423</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424</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427</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428</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429</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430</v>
      </c>
      <c r="AB109" s="951"/>
      <c r="AC109" s="951"/>
      <c r="AD109" s="951"/>
      <c r="AE109" s="952"/>
      <c r="AF109" s="953" t="s">
        <v>431</v>
      </c>
      <c r="AG109" s="951"/>
      <c r="AH109" s="951"/>
      <c r="AI109" s="951"/>
      <c r="AJ109" s="952"/>
      <c r="AK109" s="953" t="s">
        <v>306</v>
      </c>
      <c r="AL109" s="951"/>
      <c r="AM109" s="951"/>
      <c r="AN109" s="951"/>
      <c r="AO109" s="952"/>
      <c r="AP109" s="953" t="s">
        <v>432</v>
      </c>
      <c r="AQ109" s="951"/>
      <c r="AR109" s="951"/>
      <c r="AS109" s="951"/>
      <c r="AT109" s="982"/>
      <c r="AU109" s="950" t="s">
        <v>429</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430</v>
      </c>
      <c r="BR109" s="951"/>
      <c r="BS109" s="951"/>
      <c r="BT109" s="951"/>
      <c r="BU109" s="952"/>
      <c r="BV109" s="953" t="s">
        <v>431</v>
      </c>
      <c r="BW109" s="951"/>
      <c r="BX109" s="951"/>
      <c r="BY109" s="951"/>
      <c r="BZ109" s="952"/>
      <c r="CA109" s="953" t="s">
        <v>306</v>
      </c>
      <c r="CB109" s="951"/>
      <c r="CC109" s="951"/>
      <c r="CD109" s="951"/>
      <c r="CE109" s="952"/>
      <c r="CF109" s="989" t="s">
        <v>432</v>
      </c>
      <c r="CG109" s="989"/>
      <c r="CH109" s="989"/>
      <c r="CI109" s="989"/>
      <c r="CJ109" s="989"/>
      <c r="CK109" s="953" t="s">
        <v>433</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430</v>
      </c>
      <c r="DH109" s="951"/>
      <c r="DI109" s="951"/>
      <c r="DJ109" s="951"/>
      <c r="DK109" s="952"/>
      <c r="DL109" s="953" t="s">
        <v>431</v>
      </c>
      <c r="DM109" s="951"/>
      <c r="DN109" s="951"/>
      <c r="DO109" s="951"/>
      <c r="DP109" s="952"/>
      <c r="DQ109" s="953" t="s">
        <v>306</v>
      </c>
      <c r="DR109" s="951"/>
      <c r="DS109" s="951"/>
      <c r="DT109" s="951"/>
      <c r="DU109" s="952"/>
      <c r="DV109" s="953" t="s">
        <v>432</v>
      </c>
      <c r="DW109" s="951"/>
      <c r="DX109" s="951"/>
      <c r="DY109" s="951"/>
      <c r="DZ109" s="982"/>
    </row>
    <row r="110" spans="1:131" s="248" customFormat="1" ht="26.25" customHeight="1" x14ac:dyDescent="0.15">
      <c r="A110" s="853" t="s">
        <v>434</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355327</v>
      </c>
      <c r="AB110" s="944"/>
      <c r="AC110" s="944"/>
      <c r="AD110" s="944"/>
      <c r="AE110" s="945"/>
      <c r="AF110" s="946">
        <v>341341</v>
      </c>
      <c r="AG110" s="944"/>
      <c r="AH110" s="944"/>
      <c r="AI110" s="944"/>
      <c r="AJ110" s="945"/>
      <c r="AK110" s="946">
        <v>347946</v>
      </c>
      <c r="AL110" s="944"/>
      <c r="AM110" s="944"/>
      <c r="AN110" s="944"/>
      <c r="AO110" s="945"/>
      <c r="AP110" s="947">
        <v>10</v>
      </c>
      <c r="AQ110" s="948"/>
      <c r="AR110" s="948"/>
      <c r="AS110" s="948"/>
      <c r="AT110" s="949"/>
      <c r="AU110" s="983" t="s">
        <v>73</v>
      </c>
      <c r="AV110" s="984"/>
      <c r="AW110" s="984"/>
      <c r="AX110" s="984"/>
      <c r="AY110" s="984"/>
      <c r="AZ110" s="909" t="s">
        <v>435</v>
      </c>
      <c r="BA110" s="854"/>
      <c r="BB110" s="854"/>
      <c r="BC110" s="854"/>
      <c r="BD110" s="854"/>
      <c r="BE110" s="854"/>
      <c r="BF110" s="854"/>
      <c r="BG110" s="854"/>
      <c r="BH110" s="854"/>
      <c r="BI110" s="854"/>
      <c r="BJ110" s="854"/>
      <c r="BK110" s="854"/>
      <c r="BL110" s="854"/>
      <c r="BM110" s="854"/>
      <c r="BN110" s="854"/>
      <c r="BO110" s="854"/>
      <c r="BP110" s="855"/>
      <c r="BQ110" s="910">
        <v>4721883</v>
      </c>
      <c r="BR110" s="891"/>
      <c r="BS110" s="891"/>
      <c r="BT110" s="891"/>
      <c r="BU110" s="891"/>
      <c r="BV110" s="891">
        <v>4907050</v>
      </c>
      <c r="BW110" s="891"/>
      <c r="BX110" s="891"/>
      <c r="BY110" s="891"/>
      <c r="BZ110" s="891"/>
      <c r="CA110" s="891">
        <v>5220182</v>
      </c>
      <c r="CB110" s="891"/>
      <c r="CC110" s="891"/>
      <c r="CD110" s="891"/>
      <c r="CE110" s="891"/>
      <c r="CF110" s="915">
        <v>150.30000000000001</v>
      </c>
      <c r="CG110" s="916"/>
      <c r="CH110" s="916"/>
      <c r="CI110" s="916"/>
      <c r="CJ110" s="916"/>
      <c r="CK110" s="979" t="s">
        <v>436</v>
      </c>
      <c r="CL110" s="865"/>
      <c r="CM110" s="940" t="s">
        <v>437</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237</v>
      </c>
      <c r="DH110" s="891"/>
      <c r="DI110" s="891"/>
      <c r="DJ110" s="891"/>
      <c r="DK110" s="891"/>
      <c r="DL110" s="891" t="s">
        <v>237</v>
      </c>
      <c r="DM110" s="891"/>
      <c r="DN110" s="891"/>
      <c r="DO110" s="891"/>
      <c r="DP110" s="891"/>
      <c r="DQ110" s="891" t="s">
        <v>438</v>
      </c>
      <c r="DR110" s="891"/>
      <c r="DS110" s="891"/>
      <c r="DT110" s="891"/>
      <c r="DU110" s="891"/>
      <c r="DV110" s="892" t="s">
        <v>439</v>
      </c>
      <c r="DW110" s="892"/>
      <c r="DX110" s="892"/>
      <c r="DY110" s="892"/>
      <c r="DZ110" s="893"/>
    </row>
    <row r="111" spans="1:131" s="248" customFormat="1" ht="26.25" customHeight="1" x14ac:dyDescent="0.15">
      <c r="A111" s="820" t="s">
        <v>440</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237</v>
      </c>
      <c r="AB111" s="972"/>
      <c r="AC111" s="972"/>
      <c r="AD111" s="972"/>
      <c r="AE111" s="973"/>
      <c r="AF111" s="974" t="s">
        <v>438</v>
      </c>
      <c r="AG111" s="972"/>
      <c r="AH111" s="972"/>
      <c r="AI111" s="972"/>
      <c r="AJ111" s="973"/>
      <c r="AK111" s="974" t="s">
        <v>237</v>
      </c>
      <c r="AL111" s="972"/>
      <c r="AM111" s="972"/>
      <c r="AN111" s="972"/>
      <c r="AO111" s="973"/>
      <c r="AP111" s="975" t="s">
        <v>441</v>
      </c>
      <c r="AQ111" s="976"/>
      <c r="AR111" s="976"/>
      <c r="AS111" s="976"/>
      <c r="AT111" s="977"/>
      <c r="AU111" s="985"/>
      <c r="AV111" s="986"/>
      <c r="AW111" s="986"/>
      <c r="AX111" s="986"/>
      <c r="AY111" s="986"/>
      <c r="AZ111" s="861" t="s">
        <v>442</v>
      </c>
      <c r="BA111" s="796"/>
      <c r="BB111" s="796"/>
      <c r="BC111" s="796"/>
      <c r="BD111" s="796"/>
      <c r="BE111" s="796"/>
      <c r="BF111" s="796"/>
      <c r="BG111" s="796"/>
      <c r="BH111" s="796"/>
      <c r="BI111" s="796"/>
      <c r="BJ111" s="796"/>
      <c r="BK111" s="796"/>
      <c r="BL111" s="796"/>
      <c r="BM111" s="796"/>
      <c r="BN111" s="796"/>
      <c r="BO111" s="796"/>
      <c r="BP111" s="797"/>
      <c r="BQ111" s="862">
        <v>169816</v>
      </c>
      <c r="BR111" s="863"/>
      <c r="BS111" s="863"/>
      <c r="BT111" s="863"/>
      <c r="BU111" s="863"/>
      <c r="BV111" s="863">
        <v>120692</v>
      </c>
      <c r="BW111" s="863"/>
      <c r="BX111" s="863"/>
      <c r="BY111" s="863"/>
      <c r="BZ111" s="863"/>
      <c r="CA111" s="863">
        <v>83018</v>
      </c>
      <c r="CB111" s="863"/>
      <c r="CC111" s="863"/>
      <c r="CD111" s="863"/>
      <c r="CE111" s="863"/>
      <c r="CF111" s="924">
        <v>2.4</v>
      </c>
      <c r="CG111" s="925"/>
      <c r="CH111" s="925"/>
      <c r="CI111" s="925"/>
      <c r="CJ111" s="925"/>
      <c r="CK111" s="980"/>
      <c r="CL111" s="867"/>
      <c r="CM111" s="870" t="s">
        <v>443</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237</v>
      </c>
      <c r="DH111" s="863"/>
      <c r="DI111" s="863"/>
      <c r="DJ111" s="863"/>
      <c r="DK111" s="863"/>
      <c r="DL111" s="863" t="s">
        <v>237</v>
      </c>
      <c r="DM111" s="863"/>
      <c r="DN111" s="863"/>
      <c r="DO111" s="863"/>
      <c r="DP111" s="863"/>
      <c r="DQ111" s="863" t="s">
        <v>237</v>
      </c>
      <c r="DR111" s="863"/>
      <c r="DS111" s="863"/>
      <c r="DT111" s="863"/>
      <c r="DU111" s="863"/>
      <c r="DV111" s="840" t="s">
        <v>438</v>
      </c>
      <c r="DW111" s="840"/>
      <c r="DX111" s="840"/>
      <c r="DY111" s="840"/>
      <c r="DZ111" s="841"/>
    </row>
    <row r="112" spans="1:131" s="248" customFormat="1" ht="26.25" customHeight="1" x14ac:dyDescent="0.15">
      <c r="A112" s="965" t="s">
        <v>444</v>
      </c>
      <c r="B112" s="966"/>
      <c r="C112" s="796" t="s">
        <v>445</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441</v>
      </c>
      <c r="AB112" s="826"/>
      <c r="AC112" s="826"/>
      <c r="AD112" s="826"/>
      <c r="AE112" s="827"/>
      <c r="AF112" s="828" t="s">
        <v>237</v>
      </c>
      <c r="AG112" s="826"/>
      <c r="AH112" s="826"/>
      <c r="AI112" s="826"/>
      <c r="AJ112" s="827"/>
      <c r="AK112" s="828" t="s">
        <v>441</v>
      </c>
      <c r="AL112" s="826"/>
      <c r="AM112" s="826"/>
      <c r="AN112" s="826"/>
      <c r="AO112" s="827"/>
      <c r="AP112" s="873" t="s">
        <v>237</v>
      </c>
      <c r="AQ112" s="874"/>
      <c r="AR112" s="874"/>
      <c r="AS112" s="874"/>
      <c r="AT112" s="875"/>
      <c r="AU112" s="985"/>
      <c r="AV112" s="986"/>
      <c r="AW112" s="986"/>
      <c r="AX112" s="986"/>
      <c r="AY112" s="986"/>
      <c r="AZ112" s="861" t="s">
        <v>446</v>
      </c>
      <c r="BA112" s="796"/>
      <c r="BB112" s="796"/>
      <c r="BC112" s="796"/>
      <c r="BD112" s="796"/>
      <c r="BE112" s="796"/>
      <c r="BF112" s="796"/>
      <c r="BG112" s="796"/>
      <c r="BH112" s="796"/>
      <c r="BI112" s="796"/>
      <c r="BJ112" s="796"/>
      <c r="BK112" s="796"/>
      <c r="BL112" s="796"/>
      <c r="BM112" s="796"/>
      <c r="BN112" s="796"/>
      <c r="BO112" s="796"/>
      <c r="BP112" s="797"/>
      <c r="BQ112" s="862">
        <v>227797</v>
      </c>
      <c r="BR112" s="863"/>
      <c r="BS112" s="863"/>
      <c r="BT112" s="863"/>
      <c r="BU112" s="863"/>
      <c r="BV112" s="863">
        <v>210003</v>
      </c>
      <c r="BW112" s="863"/>
      <c r="BX112" s="863"/>
      <c r="BY112" s="863"/>
      <c r="BZ112" s="863"/>
      <c r="CA112" s="863">
        <v>212668</v>
      </c>
      <c r="CB112" s="863"/>
      <c r="CC112" s="863"/>
      <c r="CD112" s="863"/>
      <c r="CE112" s="863"/>
      <c r="CF112" s="924">
        <v>6.1</v>
      </c>
      <c r="CG112" s="925"/>
      <c r="CH112" s="925"/>
      <c r="CI112" s="925"/>
      <c r="CJ112" s="925"/>
      <c r="CK112" s="980"/>
      <c r="CL112" s="867"/>
      <c r="CM112" s="870" t="s">
        <v>447</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237</v>
      </c>
      <c r="DH112" s="863"/>
      <c r="DI112" s="863"/>
      <c r="DJ112" s="863"/>
      <c r="DK112" s="863"/>
      <c r="DL112" s="863" t="s">
        <v>237</v>
      </c>
      <c r="DM112" s="863"/>
      <c r="DN112" s="863"/>
      <c r="DO112" s="863"/>
      <c r="DP112" s="863"/>
      <c r="DQ112" s="863" t="s">
        <v>439</v>
      </c>
      <c r="DR112" s="863"/>
      <c r="DS112" s="863"/>
      <c r="DT112" s="863"/>
      <c r="DU112" s="863"/>
      <c r="DV112" s="840" t="s">
        <v>237</v>
      </c>
      <c r="DW112" s="840"/>
      <c r="DX112" s="840"/>
      <c r="DY112" s="840"/>
      <c r="DZ112" s="841"/>
    </row>
    <row r="113" spans="1:130" s="248" customFormat="1" ht="26.25" customHeight="1" x14ac:dyDescent="0.15">
      <c r="A113" s="967"/>
      <c r="B113" s="968"/>
      <c r="C113" s="796" t="s">
        <v>448</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16381</v>
      </c>
      <c r="AB113" s="972"/>
      <c r="AC113" s="972"/>
      <c r="AD113" s="972"/>
      <c r="AE113" s="973"/>
      <c r="AF113" s="974">
        <v>31302</v>
      </c>
      <c r="AG113" s="972"/>
      <c r="AH113" s="972"/>
      <c r="AI113" s="972"/>
      <c r="AJ113" s="973"/>
      <c r="AK113" s="974">
        <v>28518</v>
      </c>
      <c r="AL113" s="972"/>
      <c r="AM113" s="972"/>
      <c r="AN113" s="972"/>
      <c r="AO113" s="973"/>
      <c r="AP113" s="975">
        <v>0.8</v>
      </c>
      <c r="AQ113" s="976"/>
      <c r="AR113" s="976"/>
      <c r="AS113" s="976"/>
      <c r="AT113" s="977"/>
      <c r="AU113" s="985"/>
      <c r="AV113" s="986"/>
      <c r="AW113" s="986"/>
      <c r="AX113" s="986"/>
      <c r="AY113" s="986"/>
      <c r="AZ113" s="861" t="s">
        <v>449</v>
      </c>
      <c r="BA113" s="796"/>
      <c r="BB113" s="796"/>
      <c r="BC113" s="796"/>
      <c r="BD113" s="796"/>
      <c r="BE113" s="796"/>
      <c r="BF113" s="796"/>
      <c r="BG113" s="796"/>
      <c r="BH113" s="796"/>
      <c r="BI113" s="796"/>
      <c r="BJ113" s="796"/>
      <c r="BK113" s="796"/>
      <c r="BL113" s="796"/>
      <c r="BM113" s="796"/>
      <c r="BN113" s="796"/>
      <c r="BO113" s="796"/>
      <c r="BP113" s="797"/>
      <c r="BQ113" s="862">
        <v>149805</v>
      </c>
      <c r="BR113" s="863"/>
      <c r="BS113" s="863"/>
      <c r="BT113" s="863"/>
      <c r="BU113" s="863"/>
      <c r="BV113" s="863">
        <v>195021</v>
      </c>
      <c r="BW113" s="863"/>
      <c r="BX113" s="863"/>
      <c r="BY113" s="863"/>
      <c r="BZ113" s="863"/>
      <c r="CA113" s="863">
        <v>297596</v>
      </c>
      <c r="CB113" s="863"/>
      <c r="CC113" s="863"/>
      <c r="CD113" s="863"/>
      <c r="CE113" s="863"/>
      <c r="CF113" s="924">
        <v>8.6</v>
      </c>
      <c r="CG113" s="925"/>
      <c r="CH113" s="925"/>
      <c r="CI113" s="925"/>
      <c r="CJ113" s="925"/>
      <c r="CK113" s="980"/>
      <c r="CL113" s="867"/>
      <c r="CM113" s="870" t="s">
        <v>450</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439</v>
      </c>
      <c r="DH113" s="826"/>
      <c r="DI113" s="826"/>
      <c r="DJ113" s="826"/>
      <c r="DK113" s="827"/>
      <c r="DL113" s="828" t="s">
        <v>237</v>
      </c>
      <c r="DM113" s="826"/>
      <c r="DN113" s="826"/>
      <c r="DO113" s="826"/>
      <c r="DP113" s="827"/>
      <c r="DQ113" s="828" t="s">
        <v>237</v>
      </c>
      <c r="DR113" s="826"/>
      <c r="DS113" s="826"/>
      <c r="DT113" s="826"/>
      <c r="DU113" s="827"/>
      <c r="DV113" s="873" t="s">
        <v>237</v>
      </c>
      <c r="DW113" s="874"/>
      <c r="DX113" s="874"/>
      <c r="DY113" s="874"/>
      <c r="DZ113" s="875"/>
    </row>
    <row r="114" spans="1:130" s="248" customFormat="1" ht="26.25" customHeight="1" x14ac:dyDescent="0.15">
      <c r="A114" s="967"/>
      <c r="B114" s="968"/>
      <c r="C114" s="796" t="s">
        <v>451</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26978</v>
      </c>
      <c r="AB114" s="826"/>
      <c r="AC114" s="826"/>
      <c r="AD114" s="826"/>
      <c r="AE114" s="827"/>
      <c r="AF114" s="828">
        <v>23936</v>
      </c>
      <c r="AG114" s="826"/>
      <c r="AH114" s="826"/>
      <c r="AI114" s="826"/>
      <c r="AJ114" s="827"/>
      <c r="AK114" s="828">
        <v>24435</v>
      </c>
      <c r="AL114" s="826"/>
      <c r="AM114" s="826"/>
      <c r="AN114" s="826"/>
      <c r="AO114" s="827"/>
      <c r="AP114" s="873">
        <v>0.7</v>
      </c>
      <c r="AQ114" s="874"/>
      <c r="AR114" s="874"/>
      <c r="AS114" s="874"/>
      <c r="AT114" s="875"/>
      <c r="AU114" s="985"/>
      <c r="AV114" s="986"/>
      <c r="AW114" s="986"/>
      <c r="AX114" s="986"/>
      <c r="AY114" s="986"/>
      <c r="AZ114" s="861" t="s">
        <v>452</v>
      </c>
      <c r="BA114" s="796"/>
      <c r="BB114" s="796"/>
      <c r="BC114" s="796"/>
      <c r="BD114" s="796"/>
      <c r="BE114" s="796"/>
      <c r="BF114" s="796"/>
      <c r="BG114" s="796"/>
      <c r="BH114" s="796"/>
      <c r="BI114" s="796"/>
      <c r="BJ114" s="796"/>
      <c r="BK114" s="796"/>
      <c r="BL114" s="796"/>
      <c r="BM114" s="796"/>
      <c r="BN114" s="796"/>
      <c r="BO114" s="796"/>
      <c r="BP114" s="797"/>
      <c r="BQ114" s="862">
        <v>617577</v>
      </c>
      <c r="BR114" s="863"/>
      <c r="BS114" s="863"/>
      <c r="BT114" s="863"/>
      <c r="BU114" s="863"/>
      <c r="BV114" s="863">
        <v>494823</v>
      </c>
      <c r="BW114" s="863"/>
      <c r="BX114" s="863"/>
      <c r="BY114" s="863"/>
      <c r="BZ114" s="863"/>
      <c r="CA114" s="863">
        <v>401947</v>
      </c>
      <c r="CB114" s="863"/>
      <c r="CC114" s="863"/>
      <c r="CD114" s="863"/>
      <c r="CE114" s="863"/>
      <c r="CF114" s="924">
        <v>11.6</v>
      </c>
      <c r="CG114" s="925"/>
      <c r="CH114" s="925"/>
      <c r="CI114" s="925"/>
      <c r="CJ114" s="925"/>
      <c r="CK114" s="980"/>
      <c r="CL114" s="867"/>
      <c r="CM114" s="870" t="s">
        <v>453</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237</v>
      </c>
      <c r="DH114" s="826"/>
      <c r="DI114" s="826"/>
      <c r="DJ114" s="826"/>
      <c r="DK114" s="827"/>
      <c r="DL114" s="828" t="s">
        <v>237</v>
      </c>
      <c r="DM114" s="826"/>
      <c r="DN114" s="826"/>
      <c r="DO114" s="826"/>
      <c r="DP114" s="827"/>
      <c r="DQ114" s="828" t="s">
        <v>438</v>
      </c>
      <c r="DR114" s="826"/>
      <c r="DS114" s="826"/>
      <c r="DT114" s="826"/>
      <c r="DU114" s="827"/>
      <c r="DV114" s="873" t="s">
        <v>441</v>
      </c>
      <c r="DW114" s="874"/>
      <c r="DX114" s="874"/>
      <c r="DY114" s="874"/>
      <c r="DZ114" s="875"/>
    </row>
    <row r="115" spans="1:130" s="248" customFormat="1" ht="26.25" customHeight="1" x14ac:dyDescent="0.15">
      <c r="A115" s="967"/>
      <c r="B115" s="968"/>
      <c r="C115" s="796" t="s">
        <v>454</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65337</v>
      </c>
      <c r="AB115" s="972"/>
      <c r="AC115" s="972"/>
      <c r="AD115" s="972"/>
      <c r="AE115" s="973"/>
      <c r="AF115" s="974">
        <v>49166</v>
      </c>
      <c r="AG115" s="972"/>
      <c r="AH115" s="972"/>
      <c r="AI115" s="972"/>
      <c r="AJ115" s="973"/>
      <c r="AK115" s="974">
        <v>37674</v>
      </c>
      <c r="AL115" s="972"/>
      <c r="AM115" s="972"/>
      <c r="AN115" s="972"/>
      <c r="AO115" s="973"/>
      <c r="AP115" s="975">
        <v>1.1000000000000001</v>
      </c>
      <c r="AQ115" s="976"/>
      <c r="AR115" s="976"/>
      <c r="AS115" s="976"/>
      <c r="AT115" s="977"/>
      <c r="AU115" s="985"/>
      <c r="AV115" s="986"/>
      <c r="AW115" s="986"/>
      <c r="AX115" s="986"/>
      <c r="AY115" s="986"/>
      <c r="AZ115" s="861" t="s">
        <v>455</v>
      </c>
      <c r="BA115" s="796"/>
      <c r="BB115" s="796"/>
      <c r="BC115" s="796"/>
      <c r="BD115" s="796"/>
      <c r="BE115" s="796"/>
      <c r="BF115" s="796"/>
      <c r="BG115" s="796"/>
      <c r="BH115" s="796"/>
      <c r="BI115" s="796"/>
      <c r="BJ115" s="796"/>
      <c r="BK115" s="796"/>
      <c r="BL115" s="796"/>
      <c r="BM115" s="796"/>
      <c r="BN115" s="796"/>
      <c r="BO115" s="796"/>
      <c r="BP115" s="797"/>
      <c r="BQ115" s="862">
        <v>1111</v>
      </c>
      <c r="BR115" s="863"/>
      <c r="BS115" s="863"/>
      <c r="BT115" s="863"/>
      <c r="BU115" s="863"/>
      <c r="BV115" s="863">
        <v>5645</v>
      </c>
      <c r="BW115" s="863"/>
      <c r="BX115" s="863"/>
      <c r="BY115" s="863"/>
      <c r="BZ115" s="863"/>
      <c r="CA115" s="863" t="s">
        <v>237</v>
      </c>
      <c r="CB115" s="863"/>
      <c r="CC115" s="863"/>
      <c r="CD115" s="863"/>
      <c r="CE115" s="863"/>
      <c r="CF115" s="924" t="s">
        <v>237</v>
      </c>
      <c r="CG115" s="925"/>
      <c r="CH115" s="925"/>
      <c r="CI115" s="925"/>
      <c r="CJ115" s="925"/>
      <c r="CK115" s="980"/>
      <c r="CL115" s="867"/>
      <c r="CM115" s="861" t="s">
        <v>456</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237</v>
      </c>
      <c r="DH115" s="826"/>
      <c r="DI115" s="826"/>
      <c r="DJ115" s="826"/>
      <c r="DK115" s="827"/>
      <c r="DL115" s="828" t="s">
        <v>237</v>
      </c>
      <c r="DM115" s="826"/>
      <c r="DN115" s="826"/>
      <c r="DO115" s="826"/>
      <c r="DP115" s="827"/>
      <c r="DQ115" s="828" t="s">
        <v>438</v>
      </c>
      <c r="DR115" s="826"/>
      <c r="DS115" s="826"/>
      <c r="DT115" s="826"/>
      <c r="DU115" s="827"/>
      <c r="DV115" s="873" t="s">
        <v>237</v>
      </c>
      <c r="DW115" s="874"/>
      <c r="DX115" s="874"/>
      <c r="DY115" s="874"/>
      <c r="DZ115" s="875"/>
    </row>
    <row r="116" spans="1:130" s="248" customFormat="1" ht="26.25" customHeight="1" x14ac:dyDescent="0.15">
      <c r="A116" s="969"/>
      <c r="B116" s="970"/>
      <c r="C116" s="929" t="s">
        <v>457</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237</v>
      </c>
      <c r="AB116" s="826"/>
      <c r="AC116" s="826"/>
      <c r="AD116" s="826"/>
      <c r="AE116" s="827"/>
      <c r="AF116" s="828" t="s">
        <v>237</v>
      </c>
      <c r="AG116" s="826"/>
      <c r="AH116" s="826"/>
      <c r="AI116" s="826"/>
      <c r="AJ116" s="827"/>
      <c r="AK116" s="828" t="s">
        <v>438</v>
      </c>
      <c r="AL116" s="826"/>
      <c r="AM116" s="826"/>
      <c r="AN116" s="826"/>
      <c r="AO116" s="827"/>
      <c r="AP116" s="873" t="s">
        <v>237</v>
      </c>
      <c r="AQ116" s="874"/>
      <c r="AR116" s="874"/>
      <c r="AS116" s="874"/>
      <c r="AT116" s="875"/>
      <c r="AU116" s="985"/>
      <c r="AV116" s="986"/>
      <c r="AW116" s="986"/>
      <c r="AX116" s="986"/>
      <c r="AY116" s="986"/>
      <c r="AZ116" s="912" t="s">
        <v>458</v>
      </c>
      <c r="BA116" s="913"/>
      <c r="BB116" s="913"/>
      <c r="BC116" s="913"/>
      <c r="BD116" s="913"/>
      <c r="BE116" s="913"/>
      <c r="BF116" s="913"/>
      <c r="BG116" s="913"/>
      <c r="BH116" s="913"/>
      <c r="BI116" s="913"/>
      <c r="BJ116" s="913"/>
      <c r="BK116" s="913"/>
      <c r="BL116" s="913"/>
      <c r="BM116" s="913"/>
      <c r="BN116" s="913"/>
      <c r="BO116" s="913"/>
      <c r="BP116" s="914"/>
      <c r="BQ116" s="862" t="s">
        <v>441</v>
      </c>
      <c r="BR116" s="863"/>
      <c r="BS116" s="863"/>
      <c r="BT116" s="863"/>
      <c r="BU116" s="863"/>
      <c r="BV116" s="863" t="s">
        <v>237</v>
      </c>
      <c r="BW116" s="863"/>
      <c r="BX116" s="863"/>
      <c r="BY116" s="863"/>
      <c r="BZ116" s="863"/>
      <c r="CA116" s="863" t="s">
        <v>438</v>
      </c>
      <c r="CB116" s="863"/>
      <c r="CC116" s="863"/>
      <c r="CD116" s="863"/>
      <c r="CE116" s="863"/>
      <c r="CF116" s="924" t="s">
        <v>441</v>
      </c>
      <c r="CG116" s="925"/>
      <c r="CH116" s="925"/>
      <c r="CI116" s="925"/>
      <c r="CJ116" s="925"/>
      <c r="CK116" s="980"/>
      <c r="CL116" s="867"/>
      <c r="CM116" s="870" t="s">
        <v>459</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393</v>
      </c>
      <c r="DH116" s="826"/>
      <c r="DI116" s="826"/>
      <c r="DJ116" s="826"/>
      <c r="DK116" s="827"/>
      <c r="DL116" s="828" t="s">
        <v>237</v>
      </c>
      <c r="DM116" s="826"/>
      <c r="DN116" s="826"/>
      <c r="DO116" s="826"/>
      <c r="DP116" s="827"/>
      <c r="DQ116" s="828" t="s">
        <v>441</v>
      </c>
      <c r="DR116" s="826"/>
      <c r="DS116" s="826"/>
      <c r="DT116" s="826"/>
      <c r="DU116" s="827"/>
      <c r="DV116" s="873" t="s">
        <v>237</v>
      </c>
      <c r="DW116" s="874"/>
      <c r="DX116" s="874"/>
      <c r="DY116" s="874"/>
      <c r="DZ116" s="875"/>
    </row>
    <row r="117" spans="1:130" s="248" customFormat="1" ht="26.25" customHeight="1" x14ac:dyDescent="0.15">
      <c r="A117" s="950" t="s">
        <v>187</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460</v>
      </c>
      <c r="Z117" s="952"/>
      <c r="AA117" s="957">
        <v>464023</v>
      </c>
      <c r="AB117" s="958"/>
      <c r="AC117" s="958"/>
      <c r="AD117" s="958"/>
      <c r="AE117" s="959"/>
      <c r="AF117" s="960">
        <v>445745</v>
      </c>
      <c r="AG117" s="958"/>
      <c r="AH117" s="958"/>
      <c r="AI117" s="958"/>
      <c r="AJ117" s="959"/>
      <c r="AK117" s="960">
        <v>438573</v>
      </c>
      <c r="AL117" s="958"/>
      <c r="AM117" s="958"/>
      <c r="AN117" s="958"/>
      <c r="AO117" s="959"/>
      <c r="AP117" s="961"/>
      <c r="AQ117" s="962"/>
      <c r="AR117" s="962"/>
      <c r="AS117" s="962"/>
      <c r="AT117" s="963"/>
      <c r="AU117" s="985"/>
      <c r="AV117" s="986"/>
      <c r="AW117" s="986"/>
      <c r="AX117" s="986"/>
      <c r="AY117" s="986"/>
      <c r="AZ117" s="912" t="s">
        <v>461</v>
      </c>
      <c r="BA117" s="913"/>
      <c r="BB117" s="913"/>
      <c r="BC117" s="913"/>
      <c r="BD117" s="913"/>
      <c r="BE117" s="913"/>
      <c r="BF117" s="913"/>
      <c r="BG117" s="913"/>
      <c r="BH117" s="913"/>
      <c r="BI117" s="913"/>
      <c r="BJ117" s="913"/>
      <c r="BK117" s="913"/>
      <c r="BL117" s="913"/>
      <c r="BM117" s="913"/>
      <c r="BN117" s="913"/>
      <c r="BO117" s="913"/>
      <c r="BP117" s="914"/>
      <c r="BQ117" s="862" t="s">
        <v>441</v>
      </c>
      <c r="BR117" s="863"/>
      <c r="BS117" s="863"/>
      <c r="BT117" s="863"/>
      <c r="BU117" s="863"/>
      <c r="BV117" s="863" t="s">
        <v>237</v>
      </c>
      <c r="BW117" s="863"/>
      <c r="BX117" s="863"/>
      <c r="BY117" s="863"/>
      <c r="BZ117" s="863"/>
      <c r="CA117" s="863" t="s">
        <v>441</v>
      </c>
      <c r="CB117" s="863"/>
      <c r="CC117" s="863"/>
      <c r="CD117" s="863"/>
      <c r="CE117" s="863"/>
      <c r="CF117" s="924" t="s">
        <v>237</v>
      </c>
      <c r="CG117" s="925"/>
      <c r="CH117" s="925"/>
      <c r="CI117" s="925"/>
      <c r="CJ117" s="925"/>
      <c r="CK117" s="980"/>
      <c r="CL117" s="867"/>
      <c r="CM117" s="870" t="s">
        <v>462</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237</v>
      </c>
      <c r="DH117" s="826"/>
      <c r="DI117" s="826"/>
      <c r="DJ117" s="826"/>
      <c r="DK117" s="827"/>
      <c r="DL117" s="828" t="s">
        <v>438</v>
      </c>
      <c r="DM117" s="826"/>
      <c r="DN117" s="826"/>
      <c r="DO117" s="826"/>
      <c r="DP117" s="827"/>
      <c r="DQ117" s="828" t="s">
        <v>237</v>
      </c>
      <c r="DR117" s="826"/>
      <c r="DS117" s="826"/>
      <c r="DT117" s="826"/>
      <c r="DU117" s="827"/>
      <c r="DV117" s="873" t="s">
        <v>237</v>
      </c>
      <c r="DW117" s="874"/>
      <c r="DX117" s="874"/>
      <c r="DY117" s="874"/>
      <c r="DZ117" s="875"/>
    </row>
    <row r="118" spans="1:130" s="248" customFormat="1" ht="26.25" customHeight="1" x14ac:dyDescent="0.15">
      <c r="A118" s="950" t="s">
        <v>433</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430</v>
      </c>
      <c r="AB118" s="951"/>
      <c r="AC118" s="951"/>
      <c r="AD118" s="951"/>
      <c r="AE118" s="952"/>
      <c r="AF118" s="953" t="s">
        <v>431</v>
      </c>
      <c r="AG118" s="951"/>
      <c r="AH118" s="951"/>
      <c r="AI118" s="951"/>
      <c r="AJ118" s="952"/>
      <c r="AK118" s="953" t="s">
        <v>306</v>
      </c>
      <c r="AL118" s="951"/>
      <c r="AM118" s="951"/>
      <c r="AN118" s="951"/>
      <c r="AO118" s="952"/>
      <c r="AP118" s="954" t="s">
        <v>432</v>
      </c>
      <c r="AQ118" s="955"/>
      <c r="AR118" s="955"/>
      <c r="AS118" s="955"/>
      <c r="AT118" s="956"/>
      <c r="AU118" s="985"/>
      <c r="AV118" s="986"/>
      <c r="AW118" s="986"/>
      <c r="AX118" s="986"/>
      <c r="AY118" s="986"/>
      <c r="AZ118" s="928" t="s">
        <v>463</v>
      </c>
      <c r="BA118" s="929"/>
      <c r="BB118" s="929"/>
      <c r="BC118" s="929"/>
      <c r="BD118" s="929"/>
      <c r="BE118" s="929"/>
      <c r="BF118" s="929"/>
      <c r="BG118" s="929"/>
      <c r="BH118" s="929"/>
      <c r="BI118" s="929"/>
      <c r="BJ118" s="929"/>
      <c r="BK118" s="929"/>
      <c r="BL118" s="929"/>
      <c r="BM118" s="929"/>
      <c r="BN118" s="929"/>
      <c r="BO118" s="929"/>
      <c r="BP118" s="930"/>
      <c r="BQ118" s="931" t="s">
        <v>438</v>
      </c>
      <c r="BR118" s="894"/>
      <c r="BS118" s="894"/>
      <c r="BT118" s="894"/>
      <c r="BU118" s="894"/>
      <c r="BV118" s="894" t="s">
        <v>237</v>
      </c>
      <c r="BW118" s="894"/>
      <c r="BX118" s="894"/>
      <c r="BY118" s="894"/>
      <c r="BZ118" s="894"/>
      <c r="CA118" s="894" t="s">
        <v>439</v>
      </c>
      <c r="CB118" s="894"/>
      <c r="CC118" s="894"/>
      <c r="CD118" s="894"/>
      <c r="CE118" s="894"/>
      <c r="CF118" s="924" t="s">
        <v>237</v>
      </c>
      <c r="CG118" s="925"/>
      <c r="CH118" s="925"/>
      <c r="CI118" s="925"/>
      <c r="CJ118" s="925"/>
      <c r="CK118" s="980"/>
      <c r="CL118" s="867"/>
      <c r="CM118" s="870" t="s">
        <v>464</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237</v>
      </c>
      <c r="DH118" s="826"/>
      <c r="DI118" s="826"/>
      <c r="DJ118" s="826"/>
      <c r="DK118" s="827"/>
      <c r="DL118" s="828" t="s">
        <v>237</v>
      </c>
      <c r="DM118" s="826"/>
      <c r="DN118" s="826"/>
      <c r="DO118" s="826"/>
      <c r="DP118" s="827"/>
      <c r="DQ118" s="828" t="s">
        <v>438</v>
      </c>
      <c r="DR118" s="826"/>
      <c r="DS118" s="826"/>
      <c r="DT118" s="826"/>
      <c r="DU118" s="827"/>
      <c r="DV118" s="873" t="s">
        <v>237</v>
      </c>
      <c r="DW118" s="874"/>
      <c r="DX118" s="874"/>
      <c r="DY118" s="874"/>
      <c r="DZ118" s="875"/>
    </row>
    <row r="119" spans="1:130" s="248" customFormat="1" ht="26.25" customHeight="1" x14ac:dyDescent="0.15">
      <c r="A119" s="864" t="s">
        <v>436</v>
      </c>
      <c r="B119" s="865"/>
      <c r="C119" s="940" t="s">
        <v>437</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237</v>
      </c>
      <c r="AB119" s="944"/>
      <c r="AC119" s="944"/>
      <c r="AD119" s="944"/>
      <c r="AE119" s="945"/>
      <c r="AF119" s="946" t="s">
        <v>237</v>
      </c>
      <c r="AG119" s="944"/>
      <c r="AH119" s="944"/>
      <c r="AI119" s="944"/>
      <c r="AJ119" s="945"/>
      <c r="AK119" s="946" t="s">
        <v>237</v>
      </c>
      <c r="AL119" s="944"/>
      <c r="AM119" s="944"/>
      <c r="AN119" s="944"/>
      <c r="AO119" s="945"/>
      <c r="AP119" s="947" t="s">
        <v>441</v>
      </c>
      <c r="AQ119" s="948"/>
      <c r="AR119" s="948"/>
      <c r="AS119" s="948"/>
      <c r="AT119" s="949"/>
      <c r="AU119" s="987"/>
      <c r="AV119" s="988"/>
      <c r="AW119" s="988"/>
      <c r="AX119" s="988"/>
      <c r="AY119" s="988"/>
      <c r="AZ119" s="279" t="s">
        <v>187</v>
      </c>
      <c r="BA119" s="279"/>
      <c r="BB119" s="279"/>
      <c r="BC119" s="279"/>
      <c r="BD119" s="279"/>
      <c r="BE119" s="279"/>
      <c r="BF119" s="279"/>
      <c r="BG119" s="279"/>
      <c r="BH119" s="279"/>
      <c r="BI119" s="279"/>
      <c r="BJ119" s="279"/>
      <c r="BK119" s="279"/>
      <c r="BL119" s="279"/>
      <c r="BM119" s="279"/>
      <c r="BN119" s="279"/>
      <c r="BO119" s="926" t="s">
        <v>465</v>
      </c>
      <c r="BP119" s="927"/>
      <c r="BQ119" s="931">
        <v>5887989</v>
      </c>
      <c r="BR119" s="894"/>
      <c r="BS119" s="894"/>
      <c r="BT119" s="894"/>
      <c r="BU119" s="894"/>
      <c r="BV119" s="894">
        <v>5933234</v>
      </c>
      <c r="BW119" s="894"/>
      <c r="BX119" s="894"/>
      <c r="BY119" s="894"/>
      <c r="BZ119" s="894"/>
      <c r="CA119" s="894">
        <v>6215411</v>
      </c>
      <c r="CB119" s="894"/>
      <c r="CC119" s="894"/>
      <c r="CD119" s="894"/>
      <c r="CE119" s="894"/>
      <c r="CF119" s="792"/>
      <c r="CG119" s="793"/>
      <c r="CH119" s="793"/>
      <c r="CI119" s="793"/>
      <c r="CJ119" s="883"/>
      <c r="CK119" s="981"/>
      <c r="CL119" s="869"/>
      <c r="CM119" s="887" t="s">
        <v>466</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v>169816</v>
      </c>
      <c r="DH119" s="809"/>
      <c r="DI119" s="809"/>
      <c r="DJ119" s="809"/>
      <c r="DK119" s="810"/>
      <c r="DL119" s="811">
        <v>120692</v>
      </c>
      <c r="DM119" s="809"/>
      <c r="DN119" s="809"/>
      <c r="DO119" s="809"/>
      <c r="DP119" s="810"/>
      <c r="DQ119" s="811">
        <v>83018</v>
      </c>
      <c r="DR119" s="809"/>
      <c r="DS119" s="809"/>
      <c r="DT119" s="809"/>
      <c r="DU119" s="810"/>
      <c r="DV119" s="897">
        <v>2.4</v>
      </c>
      <c r="DW119" s="898"/>
      <c r="DX119" s="898"/>
      <c r="DY119" s="898"/>
      <c r="DZ119" s="899"/>
    </row>
    <row r="120" spans="1:130" s="248" customFormat="1" ht="26.25" customHeight="1" x14ac:dyDescent="0.15">
      <c r="A120" s="866"/>
      <c r="B120" s="867"/>
      <c r="C120" s="870" t="s">
        <v>443</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237</v>
      </c>
      <c r="AB120" s="826"/>
      <c r="AC120" s="826"/>
      <c r="AD120" s="826"/>
      <c r="AE120" s="827"/>
      <c r="AF120" s="828" t="s">
        <v>438</v>
      </c>
      <c r="AG120" s="826"/>
      <c r="AH120" s="826"/>
      <c r="AI120" s="826"/>
      <c r="AJ120" s="827"/>
      <c r="AK120" s="828" t="s">
        <v>237</v>
      </c>
      <c r="AL120" s="826"/>
      <c r="AM120" s="826"/>
      <c r="AN120" s="826"/>
      <c r="AO120" s="827"/>
      <c r="AP120" s="873" t="s">
        <v>237</v>
      </c>
      <c r="AQ120" s="874"/>
      <c r="AR120" s="874"/>
      <c r="AS120" s="874"/>
      <c r="AT120" s="875"/>
      <c r="AU120" s="932" t="s">
        <v>467</v>
      </c>
      <c r="AV120" s="933"/>
      <c r="AW120" s="933"/>
      <c r="AX120" s="933"/>
      <c r="AY120" s="934"/>
      <c r="AZ120" s="909" t="s">
        <v>468</v>
      </c>
      <c r="BA120" s="854"/>
      <c r="BB120" s="854"/>
      <c r="BC120" s="854"/>
      <c r="BD120" s="854"/>
      <c r="BE120" s="854"/>
      <c r="BF120" s="854"/>
      <c r="BG120" s="854"/>
      <c r="BH120" s="854"/>
      <c r="BI120" s="854"/>
      <c r="BJ120" s="854"/>
      <c r="BK120" s="854"/>
      <c r="BL120" s="854"/>
      <c r="BM120" s="854"/>
      <c r="BN120" s="854"/>
      <c r="BO120" s="854"/>
      <c r="BP120" s="855"/>
      <c r="BQ120" s="910">
        <v>2724958</v>
      </c>
      <c r="BR120" s="891"/>
      <c r="BS120" s="891"/>
      <c r="BT120" s="891"/>
      <c r="BU120" s="891"/>
      <c r="BV120" s="891">
        <v>2781980</v>
      </c>
      <c r="BW120" s="891"/>
      <c r="BX120" s="891"/>
      <c r="BY120" s="891"/>
      <c r="BZ120" s="891"/>
      <c r="CA120" s="891">
        <v>2911371</v>
      </c>
      <c r="CB120" s="891"/>
      <c r="CC120" s="891"/>
      <c r="CD120" s="891"/>
      <c r="CE120" s="891"/>
      <c r="CF120" s="915">
        <v>83.8</v>
      </c>
      <c r="CG120" s="916"/>
      <c r="CH120" s="916"/>
      <c r="CI120" s="916"/>
      <c r="CJ120" s="916"/>
      <c r="CK120" s="917" t="s">
        <v>469</v>
      </c>
      <c r="CL120" s="901"/>
      <c r="CM120" s="901"/>
      <c r="CN120" s="901"/>
      <c r="CO120" s="902"/>
      <c r="CP120" s="921" t="s">
        <v>470</v>
      </c>
      <c r="CQ120" s="922"/>
      <c r="CR120" s="922"/>
      <c r="CS120" s="922"/>
      <c r="CT120" s="922"/>
      <c r="CU120" s="922"/>
      <c r="CV120" s="922"/>
      <c r="CW120" s="922"/>
      <c r="CX120" s="922"/>
      <c r="CY120" s="922"/>
      <c r="CZ120" s="922"/>
      <c r="DA120" s="922"/>
      <c r="DB120" s="922"/>
      <c r="DC120" s="922"/>
      <c r="DD120" s="922"/>
      <c r="DE120" s="922"/>
      <c r="DF120" s="923"/>
      <c r="DG120" s="910">
        <v>227797</v>
      </c>
      <c r="DH120" s="891"/>
      <c r="DI120" s="891"/>
      <c r="DJ120" s="891"/>
      <c r="DK120" s="891"/>
      <c r="DL120" s="891">
        <v>210003</v>
      </c>
      <c r="DM120" s="891"/>
      <c r="DN120" s="891"/>
      <c r="DO120" s="891"/>
      <c r="DP120" s="891"/>
      <c r="DQ120" s="891">
        <v>212668</v>
      </c>
      <c r="DR120" s="891"/>
      <c r="DS120" s="891"/>
      <c r="DT120" s="891"/>
      <c r="DU120" s="891"/>
      <c r="DV120" s="892">
        <v>6.1</v>
      </c>
      <c r="DW120" s="892"/>
      <c r="DX120" s="892"/>
      <c r="DY120" s="892"/>
      <c r="DZ120" s="893"/>
    </row>
    <row r="121" spans="1:130" s="248" customFormat="1" ht="26.25" customHeight="1" x14ac:dyDescent="0.15">
      <c r="A121" s="866"/>
      <c r="B121" s="867"/>
      <c r="C121" s="912" t="s">
        <v>471</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237</v>
      </c>
      <c r="AB121" s="826"/>
      <c r="AC121" s="826"/>
      <c r="AD121" s="826"/>
      <c r="AE121" s="827"/>
      <c r="AF121" s="828" t="s">
        <v>237</v>
      </c>
      <c r="AG121" s="826"/>
      <c r="AH121" s="826"/>
      <c r="AI121" s="826"/>
      <c r="AJ121" s="827"/>
      <c r="AK121" s="828" t="s">
        <v>237</v>
      </c>
      <c r="AL121" s="826"/>
      <c r="AM121" s="826"/>
      <c r="AN121" s="826"/>
      <c r="AO121" s="827"/>
      <c r="AP121" s="873" t="s">
        <v>441</v>
      </c>
      <c r="AQ121" s="874"/>
      <c r="AR121" s="874"/>
      <c r="AS121" s="874"/>
      <c r="AT121" s="875"/>
      <c r="AU121" s="935"/>
      <c r="AV121" s="936"/>
      <c r="AW121" s="936"/>
      <c r="AX121" s="936"/>
      <c r="AY121" s="937"/>
      <c r="AZ121" s="861" t="s">
        <v>472</v>
      </c>
      <c r="BA121" s="796"/>
      <c r="BB121" s="796"/>
      <c r="BC121" s="796"/>
      <c r="BD121" s="796"/>
      <c r="BE121" s="796"/>
      <c r="BF121" s="796"/>
      <c r="BG121" s="796"/>
      <c r="BH121" s="796"/>
      <c r="BI121" s="796"/>
      <c r="BJ121" s="796"/>
      <c r="BK121" s="796"/>
      <c r="BL121" s="796"/>
      <c r="BM121" s="796"/>
      <c r="BN121" s="796"/>
      <c r="BO121" s="796"/>
      <c r="BP121" s="797"/>
      <c r="BQ121" s="862">
        <v>200027</v>
      </c>
      <c r="BR121" s="863"/>
      <c r="BS121" s="863"/>
      <c r="BT121" s="863"/>
      <c r="BU121" s="863"/>
      <c r="BV121" s="863">
        <v>169746</v>
      </c>
      <c r="BW121" s="863"/>
      <c r="BX121" s="863"/>
      <c r="BY121" s="863"/>
      <c r="BZ121" s="863"/>
      <c r="CA121" s="863">
        <v>132731</v>
      </c>
      <c r="CB121" s="863"/>
      <c r="CC121" s="863"/>
      <c r="CD121" s="863"/>
      <c r="CE121" s="863"/>
      <c r="CF121" s="924">
        <v>3.8</v>
      </c>
      <c r="CG121" s="925"/>
      <c r="CH121" s="925"/>
      <c r="CI121" s="925"/>
      <c r="CJ121" s="925"/>
      <c r="CK121" s="918"/>
      <c r="CL121" s="904"/>
      <c r="CM121" s="904"/>
      <c r="CN121" s="904"/>
      <c r="CO121" s="905"/>
      <c r="CP121" s="884" t="s">
        <v>473</v>
      </c>
      <c r="CQ121" s="885"/>
      <c r="CR121" s="885"/>
      <c r="CS121" s="885"/>
      <c r="CT121" s="885"/>
      <c r="CU121" s="885"/>
      <c r="CV121" s="885"/>
      <c r="CW121" s="885"/>
      <c r="CX121" s="885"/>
      <c r="CY121" s="885"/>
      <c r="CZ121" s="885"/>
      <c r="DA121" s="885"/>
      <c r="DB121" s="885"/>
      <c r="DC121" s="885"/>
      <c r="DD121" s="885"/>
      <c r="DE121" s="885"/>
      <c r="DF121" s="886"/>
      <c r="DG121" s="862" t="s">
        <v>237</v>
      </c>
      <c r="DH121" s="863"/>
      <c r="DI121" s="863"/>
      <c r="DJ121" s="863"/>
      <c r="DK121" s="863"/>
      <c r="DL121" s="863" t="s">
        <v>441</v>
      </c>
      <c r="DM121" s="863"/>
      <c r="DN121" s="863"/>
      <c r="DO121" s="863"/>
      <c r="DP121" s="863"/>
      <c r="DQ121" s="863" t="s">
        <v>237</v>
      </c>
      <c r="DR121" s="863"/>
      <c r="DS121" s="863"/>
      <c r="DT121" s="863"/>
      <c r="DU121" s="863"/>
      <c r="DV121" s="840" t="s">
        <v>237</v>
      </c>
      <c r="DW121" s="840"/>
      <c r="DX121" s="840"/>
      <c r="DY121" s="840"/>
      <c r="DZ121" s="841"/>
    </row>
    <row r="122" spans="1:130" s="248" customFormat="1" ht="26.25" customHeight="1" x14ac:dyDescent="0.15">
      <c r="A122" s="866"/>
      <c r="B122" s="867"/>
      <c r="C122" s="870" t="s">
        <v>453</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441</v>
      </c>
      <c r="AB122" s="826"/>
      <c r="AC122" s="826"/>
      <c r="AD122" s="826"/>
      <c r="AE122" s="827"/>
      <c r="AF122" s="828" t="s">
        <v>441</v>
      </c>
      <c r="AG122" s="826"/>
      <c r="AH122" s="826"/>
      <c r="AI122" s="826"/>
      <c r="AJ122" s="827"/>
      <c r="AK122" s="828" t="s">
        <v>438</v>
      </c>
      <c r="AL122" s="826"/>
      <c r="AM122" s="826"/>
      <c r="AN122" s="826"/>
      <c r="AO122" s="827"/>
      <c r="AP122" s="873" t="s">
        <v>393</v>
      </c>
      <c r="AQ122" s="874"/>
      <c r="AR122" s="874"/>
      <c r="AS122" s="874"/>
      <c r="AT122" s="875"/>
      <c r="AU122" s="935"/>
      <c r="AV122" s="936"/>
      <c r="AW122" s="936"/>
      <c r="AX122" s="936"/>
      <c r="AY122" s="937"/>
      <c r="AZ122" s="928" t="s">
        <v>474</v>
      </c>
      <c r="BA122" s="929"/>
      <c r="BB122" s="929"/>
      <c r="BC122" s="929"/>
      <c r="BD122" s="929"/>
      <c r="BE122" s="929"/>
      <c r="BF122" s="929"/>
      <c r="BG122" s="929"/>
      <c r="BH122" s="929"/>
      <c r="BI122" s="929"/>
      <c r="BJ122" s="929"/>
      <c r="BK122" s="929"/>
      <c r="BL122" s="929"/>
      <c r="BM122" s="929"/>
      <c r="BN122" s="929"/>
      <c r="BO122" s="929"/>
      <c r="BP122" s="930"/>
      <c r="BQ122" s="931">
        <v>4337060</v>
      </c>
      <c r="BR122" s="894"/>
      <c r="BS122" s="894"/>
      <c r="BT122" s="894"/>
      <c r="BU122" s="894"/>
      <c r="BV122" s="894">
        <v>4379905</v>
      </c>
      <c r="BW122" s="894"/>
      <c r="BX122" s="894"/>
      <c r="BY122" s="894"/>
      <c r="BZ122" s="894"/>
      <c r="CA122" s="894">
        <v>4500332</v>
      </c>
      <c r="CB122" s="894"/>
      <c r="CC122" s="894"/>
      <c r="CD122" s="894"/>
      <c r="CE122" s="894"/>
      <c r="CF122" s="895">
        <v>129.6</v>
      </c>
      <c r="CG122" s="896"/>
      <c r="CH122" s="896"/>
      <c r="CI122" s="896"/>
      <c r="CJ122" s="896"/>
      <c r="CK122" s="918"/>
      <c r="CL122" s="904"/>
      <c r="CM122" s="904"/>
      <c r="CN122" s="904"/>
      <c r="CO122" s="905"/>
      <c r="CP122" s="884" t="s">
        <v>475</v>
      </c>
      <c r="CQ122" s="885"/>
      <c r="CR122" s="885"/>
      <c r="CS122" s="885"/>
      <c r="CT122" s="885"/>
      <c r="CU122" s="885"/>
      <c r="CV122" s="885"/>
      <c r="CW122" s="885"/>
      <c r="CX122" s="885"/>
      <c r="CY122" s="885"/>
      <c r="CZ122" s="885"/>
      <c r="DA122" s="885"/>
      <c r="DB122" s="885"/>
      <c r="DC122" s="885"/>
      <c r="DD122" s="885"/>
      <c r="DE122" s="885"/>
      <c r="DF122" s="886"/>
      <c r="DG122" s="862" t="s">
        <v>237</v>
      </c>
      <c r="DH122" s="863"/>
      <c r="DI122" s="863"/>
      <c r="DJ122" s="863"/>
      <c r="DK122" s="863"/>
      <c r="DL122" s="863" t="s">
        <v>237</v>
      </c>
      <c r="DM122" s="863"/>
      <c r="DN122" s="863"/>
      <c r="DO122" s="863"/>
      <c r="DP122" s="863"/>
      <c r="DQ122" s="863" t="s">
        <v>237</v>
      </c>
      <c r="DR122" s="863"/>
      <c r="DS122" s="863"/>
      <c r="DT122" s="863"/>
      <c r="DU122" s="863"/>
      <c r="DV122" s="840" t="s">
        <v>438</v>
      </c>
      <c r="DW122" s="840"/>
      <c r="DX122" s="840"/>
      <c r="DY122" s="840"/>
      <c r="DZ122" s="841"/>
    </row>
    <row r="123" spans="1:130" s="248" customFormat="1" ht="26.25" customHeight="1" x14ac:dyDescent="0.15">
      <c r="A123" s="866"/>
      <c r="B123" s="867"/>
      <c r="C123" s="870" t="s">
        <v>459</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237</v>
      </c>
      <c r="AB123" s="826"/>
      <c r="AC123" s="826"/>
      <c r="AD123" s="826"/>
      <c r="AE123" s="827"/>
      <c r="AF123" s="828" t="s">
        <v>237</v>
      </c>
      <c r="AG123" s="826"/>
      <c r="AH123" s="826"/>
      <c r="AI123" s="826"/>
      <c r="AJ123" s="827"/>
      <c r="AK123" s="828" t="s">
        <v>439</v>
      </c>
      <c r="AL123" s="826"/>
      <c r="AM123" s="826"/>
      <c r="AN123" s="826"/>
      <c r="AO123" s="827"/>
      <c r="AP123" s="873" t="s">
        <v>237</v>
      </c>
      <c r="AQ123" s="874"/>
      <c r="AR123" s="874"/>
      <c r="AS123" s="874"/>
      <c r="AT123" s="875"/>
      <c r="AU123" s="938"/>
      <c r="AV123" s="939"/>
      <c r="AW123" s="939"/>
      <c r="AX123" s="939"/>
      <c r="AY123" s="939"/>
      <c r="AZ123" s="279" t="s">
        <v>187</v>
      </c>
      <c r="BA123" s="279"/>
      <c r="BB123" s="279"/>
      <c r="BC123" s="279"/>
      <c r="BD123" s="279"/>
      <c r="BE123" s="279"/>
      <c r="BF123" s="279"/>
      <c r="BG123" s="279"/>
      <c r="BH123" s="279"/>
      <c r="BI123" s="279"/>
      <c r="BJ123" s="279"/>
      <c r="BK123" s="279"/>
      <c r="BL123" s="279"/>
      <c r="BM123" s="279"/>
      <c r="BN123" s="279"/>
      <c r="BO123" s="926" t="s">
        <v>476</v>
      </c>
      <c r="BP123" s="927"/>
      <c r="BQ123" s="881">
        <v>7262045</v>
      </c>
      <c r="BR123" s="882"/>
      <c r="BS123" s="882"/>
      <c r="BT123" s="882"/>
      <c r="BU123" s="882"/>
      <c r="BV123" s="882">
        <v>7331631</v>
      </c>
      <c r="BW123" s="882"/>
      <c r="BX123" s="882"/>
      <c r="BY123" s="882"/>
      <c r="BZ123" s="882"/>
      <c r="CA123" s="882">
        <v>7544434</v>
      </c>
      <c r="CB123" s="882"/>
      <c r="CC123" s="882"/>
      <c r="CD123" s="882"/>
      <c r="CE123" s="882"/>
      <c r="CF123" s="792"/>
      <c r="CG123" s="793"/>
      <c r="CH123" s="793"/>
      <c r="CI123" s="793"/>
      <c r="CJ123" s="883"/>
      <c r="CK123" s="918"/>
      <c r="CL123" s="904"/>
      <c r="CM123" s="904"/>
      <c r="CN123" s="904"/>
      <c r="CO123" s="905"/>
      <c r="CP123" s="884" t="s">
        <v>477</v>
      </c>
      <c r="CQ123" s="885"/>
      <c r="CR123" s="885"/>
      <c r="CS123" s="885"/>
      <c r="CT123" s="885"/>
      <c r="CU123" s="885"/>
      <c r="CV123" s="885"/>
      <c r="CW123" s="885"/>
      <c r="CX123" s="885"/>
      <c r="CY123" s="885"/>
      <c r="CZ123" s="885"/>
      <c r="DA123" s="885"/>
      <c r="DB123" s="885"/>
      <c r="DC123" s="885"/>
      <c r="DD123" s="885"/>
      <c r="DE123" s="885"/>
      <c r="DF123" s="886"/>
      <c r="DG123" s="825" t="s">
        <v>237</v>
      </c>
      <c r="DH123" s="826"/>
      <c r="DI123" s="826"/>
      <c r="DJ123" s="826"/>
      <c r="DK123" s="827"/>
      <c r="DL123" s="828" t="s">
        <v>237</v>
      </c>
      <c r="DM123" s="826"/>
      <c r="DN123" s="826"/>
      <c r="DO123" s="826"/>
      <c r="DP123" s="827"/>
      <c r="DQ123" s="828" t="s">
        <v>237</v>
      </c>
      <c r="DR123" s="826"/>
      <c r="DS123" s="826"/>
      <c r="DT123" s="826"/>
      <c r="DU123" s="827"/>
      <c r="DV123" s="873" t="s">
        <v>237</v>
      </c>
      <c r="DW123" s="874"/>
      <c r="DX123" s="874"/>
      <c r="DY123" s="874"/>
      <c r="DZ123" s="875"/>
    </row>
    <row r="124" spans="1:130" s="248" customFormat="1" ht="26.25" customHeight="1" thickBot="1" x14ac:dyDescent="0.2">
      <c r="A124" s="866"/>
      <c r="B124" s="867"/>
      <c r="C124" s="870" t="s">
        <v>462</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237</v>
      </c>
      <c r="AB124" s="826"/>
      <c r="AC124" s="826"/>
      <c r="AD124" s="826"/>
      <c r="AE124" s="827"/>
      <c r="AF124" s="828" t="s">
        <v>439</v>
      </c>
      <c r="AG124" s="826"/>
      <c r="AH124" s="826"/>
      <c r="AI124" s="826"/>
      <c r="AJ124" s="827"/>
      <c r="AK124" s="828" t="s">
        <v>237</v>
      </c>
      <c r="AL124" s="826"/>
      <c r="AM124" s="826"/>
      <c r="AN124" s="826"/>
      <c r="AO124" s="827"/>
      <c r="AP124" s="873" t="s">
        <v>237</v>
      </c>
      <c r="AQ124" s="874"/>
      <c r="AR124" s="874"/>
      <c r="AS124" s="874"/>
      <c r="AT124" s="875"/>
      <c r="AU124" s="876" t="s">
        <v>478</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237</v>
      </c>
      <c r="BR124" s="880"/>
      <c r="BS124" s="880"/>
      <c r="BT124" s="880"/>
      <c r="BU124" s="880"/>
      <c r="BV124" s="880" t="s">
        <v>237</v>
      </c>
      <c r="BW124" s="880"/>
      <c r="BX124" s="880"/>
      <c r="BY124" s="880"/>
      <c r="BZ124" s="880"/>
      <c r="CA124" s="880" t="s">
        <v>237</v>
      </c>
      <c r="CB124" s="880"/>
      <c r="CC124" s="880"/>
      <c r="CD124" s="880"/>
      <c r="CE124" s="880"/>
      <c r="CF124" s="770"/>
      <c r="CG124" s="771"/>
      <c r="CH124" s="771"/>
      <c r="CI124" s="771"/>
      <c r="CJ124" s="911"/>
      <c r="CK124" s="919"/>
      <c r="CL124" s="919"/>
      <c r="CM124" s="919"/>
      <c r="CN124" s="919"/>
      <c r="CO124" s="920"/>
      <c r="CP124" s="884" t="s">
        <v>479</v>
      </c>
      <c r="CQ124" s="885"/>
      <c r="CR124" s="885"/>
      <c r="CS124" s="885"/>
      <c r="CT124" s="885"/>
      <c r="CU124" s="885"/>
      <c r="CV124" s="885"/>
      <c r="CW124" s="885"/>
      <c r="CX124" s="885"/>
      <c r="CY124" s="885"/>
      <c r="CZ124" s="885"/>
      <c r="DA124" s="885"/>
      <c r="DB124" s="885"/>
      <c r="DC124" s="885"/>
      <c r="DD124" s="885"/>
      <c r="DE124" s="885"/>
      <c r="DF124" s="886"/>
      <c r="DG124" s="808" t="s">
        <v>237</v>
      </c>
      <c r="DH124" s="809"/>
      <c r="DI124" s="809"/>
      <c r="DJ124" s="809"/>
      <c r="DK124" s="810"/>
      <c r="DL124" s="811" t="s">
        <v>237</v>
      </c>
      <c r="DM124" s="809"/>
      <c r="DN124" s="809"/>
      <c r="DO124" s="809"/>
      <c r="DP124" s="810"/>
      <c r="DQ124" s="811" t="s">
        <v>237</v>
      </c>
      <c r="DR124" s="809"/>
      <c r="DS124" s="809"/>
      <c r="DT124" s="809"/>
      <c r="DU124" s="810"/>
      <c r="DV124" s="897" t="s">
        <v>237</v>
      </c>
      <c r="DW124" s="898"/>
      <c r="DX124" s="898"/>
      <c r="DY124" s="898"/>
      <c r="DZ124" s="899"/>
    </row>
    <row r="125" spans="1:130" s="248" customFormat="1" ht="26.25" customHeight="1" x14ac:dyDescent="0.15">
      <c r="A125" s="866"/>
      <c r="B125" s="867"/>
      <c r="C125" s="870" t="s">
        <v>464</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237</v>
      </c>
      <c r="AB125" s="826"/>
      <c r="AC125" s="826"/>
      <c r="AD125" s="826"/>
      <c r="AE125" s="827"/>
      <c r="AF125" s="828" t="s">
        <v>237</v>
      </c>
      <c r="AG125" s="826"/>
      <c r="AH125" s="826"/>
      <c r="AI125" s="826"/>
      <c r="AJ125" s="827"/>
      <c r="AK125" s="828" t="s">
        <v>237</v>
      </c>
      <c r="AL125" s="826"/>
      <c r="AM125" s="826"/>
      <c r="AN125" s="826"/>
      <c r="AO125" s="827"/>
      <c r="AP125" s="873" t="s">
        <v>237</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480</v>
      </c>
      <c r="CL125" s="901"/>
      <c r="CM125" s="901"/>
      <c r="CN125" s="901"/>
      <c r="CO125" s="902"/>
      <c r="CP125" s="909" t="s">
        <v>481</v>
      </c>
      <c r="CQ125" s="854"/>
      <c r="CR125" s="854"/>
      <c r="CS125" s="854"/>
      <c r="CT125" s="854"/>
      <c r="CU125" s="854"/>
      <c r="CV125" s="854"/>
      <c r="CW125" s="854"/>
      <c r="CX125" s="854"/>
      <c r="CY125" s="854"/>
      <c r="CZ125" s="854"/>
      <c r="DA125" s="854"/>
      <c r="DB125" s="854"/>
      <c r="DC125" s="854"/>
      <c r="DD125" s="854"/>
      <c r="DE125" s="854"/>
      <c r="DF125" s="855"/>
      <c r="DG125" s="910" t="s">
        <v>237</v>
      </c>
      <c r="DH125" s="891"/>
      <c r="DI125" s="891"/>
      <c r="DJ125" s="891"/>
      <c r="DK125" s="891"/>
      <c r="DL125" s="891" t="s">
        <v>237</v>
      </c>
      <c r="DM125" s="891"/>
      <c r="DN125" s="891"/>
      <c r="DO125" s="891"/>
      <c r="DP125" s="891"/>
      <c r="DQ125" s="891" t="s">
        <v>237</v>
      </c>
      <c r="DR125" s="891"/>
      <c r="DS125" s="891"/>
      <c r="DT125" s="891"/>
      <c r="DU125" s="891"/>
      <c r="DV125" s="892" t="s">
        <v>438</v>
      </c>
      <c r="DW125" s="892"/>
      <c r="DX125" s="892"/>
      <c r="DY125" s="892"/>
      <c r="DZ125" s="893"/>
    </row>
    <row r="126" spans="1:130" s="248" customFormat="1" ht="26.25" customHeight="1" thickBot="1" x14ac:dyDescent="0.2">
      <c r="A126" s="866"/>
      <c r="B126" s="867"/>
      <c r="C126" s="870" t="s">
        <v>466</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v>65337</v>
      </c>
      <c r="AB126" s="826"/>
      <c r="AC126" s="826"/>
      <c r="AD126" s="826"/>
      <c r="AE126" s="827"/>
      <c r="AF126" s="828">
        <v>49166</v>
      </c>
      <c r="AG126" s="826"/>
      <c r="AH126" s="826"/>
      <c r="AI126" s="826"/>
      <c r="AJ126" s="827"/>
      <c r="AK126" s="828">
        <v>37674</v>
      </c>
      <c r="AL126" s="826"/>
      <c r="AM126" s="826"/>
      <c r="AN126" s="826"/>
      <c r="AO126" s="827"/>
      <c r="AP126" s="873">
        <v>1.1000000000000001</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482</v>
      </c>
      <c r="CQ126" s="796"/>
      <c r="CR126" s="796"/>
      <c r="CS126" s="796"/>
      <c r="CT126" s="796"/>
      <c r="CU126" s="796"/>
      <c r="CV126" s="796"/>
      <c r="CW126" s="796"/>
      <c r="CX126" s="796"/>
      <c r="CY126" s="796"/>
      <c r="CZ126" s="796"/>
      <c r="DA126" s="796"/>
      <c r="DB126" s="796"/>
      <c r="DC126" s="796"/>
      <c r="DD126" s="796"/>
      <c r="DE126" s="796"/>
      <c r="DF126" s="797"/>
      <c r="DG126" s="862" t="s">
        <v>441</v>
      </c>
      <c r="DH126" s="863"/>
      <c r="DI126" s="863"/>
      <c r="DJ126" s="863"/>
      <c r="DK126" s="863"/>
      <c r="DL126" s="863" t="s">
        <v>438</v>
      </c>
      <c r="DM126" s="863"/>
      <c r="DN126" s="863"/>
      <c r="DO126" s="863"/>
      <c r="DP126" s="863"/>
      <c r="DQ126" s="863" t="s">
        <v>237</v>
      </c>
      <c r="DR126" s="863"/>
      <c r="DS126" s="863"/>
      <c r="DT126" s="863"/>
      <c r="DU126" s="863"/>
      <c r="DV126" s="840" t="s">
        <v>237</v>
      </c>
      <c r="DW126" s="840"/>
      <c r="DX126" s="840"/>
      <c r="DY126" s="840"/>
      <c r="DZ126" s="841"/>
    </row>
    <row r="127" spans="1:130" s="248" customFormat="1" ht="26.25" customHeight="1" x14ac:dyDescent="0.15">
      <c r="A127" s="868"/>
      <c r="B127" s="869"/>
      <c r="C127" s="887" t="s">
        <v>483</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237</v>
      </c>
      <c r="AB127" s="826"/>
      <c r="AC127" s="826"/>
      <c r="AD127" s="826"/>
      <c r="AE127" s="827"/>
      <c r="AF127" s="828" t="s">
        <v>237</v>
      </c>
      <c r="AG127" s="826"/>
      <c r="AH127" s="826"/>
      <c r="AI127" s="826"/>
      <c r="AJ127" s="827"/>
      <c r="AK127" s="828" t="s">
        <v>237</v>
      </c>
      <c r="AL127" s="826"/>
      <c r="AM127" s="826"/>
      <c r="AN127" s="826"/>
      <c r="AO127" s="827"/>
      <c r="AP127" s="873" t="s">
        <v>237</v>
      </c>
      <c r="AQ127" s="874"/>
      <c r="AR127" s="874"/>
      <c r="AS127" s="874"/>
      <c r="AT127" s="875"/>
      <c r="AU127" s="284"/>
      <c r="AV127" s="284"/>
      <c r="AW127" s="284"/>
      <c r="AX127" s="890" t="s">
        <v>484</v>
      </c>
      <c r="AY127" s="858"/>
      <c r="AZ127" s="858"/>
      <c r="BA127" s="858"/>
      <c r="BB127" s="858"/>
      <c r="BC127" s="858"/>
      <c r="BD127" s="858"/>
      <c r="BE127" s="859"/>
      <c r="BF127" s="857" t="s">
        <v>485</v>
      </c>
      <c r="BG127" s="858"/>
      <c r="BH127" s="858"/>
      <c r="BI127" s="858"/>
      <c r="BJ127" s="858"/>
      <c r="BK127" s="858"/>
      <c r="BL127" s="859"/>
      <c r="BM127" s="857" t="s">
        <v>486</v>
      </c>
      <c r="BN127" s="858"/>
      <c r="BO127" s="858"/>
      <c r="BP127" s="858"/>
      <c r="BQ127" s="858"/>
      <c r="BR127" s="858"/>
      <c r="BS127" s="859"/>
      <c r="BT127" s="857" t="s">
        <v>487</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488</v>
      </c>
      <c r="CQ127" s="796"/>
      <c r="CR127" s="796"/>
      <c r="CS127" s="796"/>
      <c r="CT127" s="796"/>
      <c r="CU127" s="796"/>
      <c r="CV127" s="796"/>
      <c r="CW127" s="796"/>
      <c r="CX127" s="796"/>
      <c r="CY127" s="796"/>
      <c r="CZ127" s="796"/>
      <c r="DA127" s="796"/>
      <c r="DB127" s="796"/>
      <c r="DC127" s="796"/>
      <c r="DD127" s="796"/>
      <c r="DE127" s="796"/>
      <c r="DF127" s="797"/>
      <c r="DG127" s="862" t="s">
        <v>237</v>
      </c>
      <c r="DH127" s="863"/>
      <c r="DI127" s="863"/>
      <c r="DJ127" s="863"/>
      <c r="DK127" s="863"/>
      <c r="DL127" s="863" t="s">
        <v>237</v>
      </c>
      <c r="DM127" s="863"/>
      <c r="DN127" s="863"/>
      <c r="DO127" s="863"/>
      <c r="DP127" s="863"/>
      <c r="DQ127" s="863" t="s">
        <v>237</v>
      </c>
      <c r="DR127" s="863"/>
      <c r="DS127" s="863"/>
      <c r="DT127" s="863"/>
      <c r="DU127" s="863"/>
      <c r="DV127" s="840" t="s">
        <v>237</v>
      </c>
      <c r="DW127" s="840"/>
      <c r="DX127" s="840"/>
      <c r="DY127" s="840"/>
      <c r="DZ127" s="841"/>
    </row>
    <row r="128" spans="1:130" s="248" customFormat="1" ht="26.25" customHeight="1" thickBot="1" x14ac:dyDescent="0.2">
      <c r="A128" s="842" t="s">
        <v>489</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490</v>
      </c>
      <c r="X128" s="844"/>
      <c r="Y128" s="844"/>
      <c r="Z128" s="845"/>
      <c r="AA128" s="846">
        <v>22747</v>
      </c>
      <c r="AB128" s="847"/>
      <c r="AC128" s="847"/>
      <c r="AD128" s="847"/>
      <c r="AE128" s="848"/>
      <c r="AF128" s="849">
        <v>14668</v>
      </c>
      <c r="AG128" s="847"/>
      <c r="AH128" s="847"/>
      <c r="AI128" s="847"/>
      <c r="AJ128" s="848"/>
      <c r="AK128" s="849">
        <v>15260</v>
      </c>
      <c r="AL128" s="847"/>
      <c r="AM128" s="847"/>
      <c r="AN128" s="847"/>
      <c r="AO128" s="848"/>
      <c r="AP128" s="850"/>
      <c r="AQ128" s="851"/>
      <c r="AR128" s="851"/>
      <c r="AS128" s="851"/>
      <c r="AT128" s="852"/>
      <c r="AU128" s="284"/>
      <c r="AV128" s="284"/>
      <c r="AW128" s="284"/>
      <c r="AX128" s="853" t="s">
        <v>491</v>
      </c>
      <c r="AY128" s="854"/>
      <c r="AZ128" s="854"/>
      <c r="BA128" s="854"/>
      <c r="BB128" s="854"/>
      <c r="BC128" s="854"/>
      <c r="BD128" s="854"/>
      <c r="BE128" s="855"/>
      <c r="BF128" s="832" t="s">
        <v>237</v>
      </c>
      <c r="BG128" s="833"/>
      <c r="BH128" s="833"/>
      <c r="BI128" s="833"/>
      <c r="BJ128" s="833"/>
      <c r="BK128" s="833"/>
      <c r="BL128" s="856"/>
      <c r="BM128" s="832">
        <v>15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492</v>
      </c>
      <c r="CQ128" s="774"/>
      <c r="CR128" s="774"/>
      <c r="CS128" s="774"/>
      <c r="CT128" s="774"/>
      <c r="CU128" s="774"/>
      <c r="CV128" s="774"/>
      <c r="CW128" s="774"/>
      <c r="CX128" s="774"/>
      <c r="CY128" s="774"/>
      <c r="CZ128" s="774"/>
      <c r="DA128" s="774"/>
      <c r="DB128" s="774"/>
      <c r="DC128" s="774"/>
      <c r="DD128" s="774"/>
      <c r="DE128" s="774"/>
      <c r="DF128" s="775"/>
      <c r="DG128" s="836">
        <v>1111</v>
      </c>
      <c r="DH128" s="837"/>
      <c r="DI128" s="837"/>
      <c r="DJ128" s="837"/>
      <c r="DK128" s="837"/>
      <c r="DL128" s="837">
        <v>5645</v>
      </c>
      <c r="DM128" s="837"/>
      <c r="DN128" s="837"/>
      <c r="DO128" s="837"/>
      <c r="DP128" s="837"/>
      <c r="DQ128" s="837" t="s">
        <v>237</v>
      </c>
      <c r="DR128" s="837"/>
      <c r="DS128" s="837"/>
      <c r="DT128" s="837"/>
      <c r="DU128" s="837"/>
      <c r="DV128" s="838" t="s">
        <v>237</v>
      </c>
      <c r="DW128" s="838"/>
      <c r="DX128" s="838"/>
      <c r="DY128" s="838"/>
      <c r="DZ128" s="839"/>
    </row>
    <row r="129" spans="1:131" s="248" customFormat="1" ht="26.25" customHeight="1" x14ac:dyDescent="0.15">
      <c r="A129" s="820" t="s">
        <v>108</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493</v>
      </c>
      <c r="X129" s="823"/>
      <c r="Y129" s="823"/>
      <c r="Z129" s="824"/>
      <c r="AA129" s="825">
        <v>3651001</v>
      </c>
      <c r="AB129" s="826"/>
      <c r="AC129" s="826"/>
      <c r="AD129" s="826"/>
      <c r="AE129" s="827"/>
      <c r="AF129" s="828">
        <v>3663090</v>
      </c>
      <c r="AG129" s="826"/>
      <c r="AH129" s="826"/>
      <c r="AI129" s="826"/>
      <c r="AJ129" s="827"/>
      <c r="AK129" s="828">
        <v>3835078</v>
      </c>
      <c r="AL129" s="826"/>
      <c r="AM129" s="826"/>
      <c r="AN129" s="826"/>
      <c r="AO129" s="827"/>
      <c r="AP129" s="829"/>
      <c r="AQ129" s="830"/>
      <c r="AR129" s="830"/>
      <c r="AS129" s="830"/>
      <c r="AT129" s="831"/>
      <c r="AU129" s="286"/>
      <c r="AV129" s="286"/>
      <c r="AW129" s="286"/>
      <c r="AX129" s="795" t="s">
        <v>494</v>
      </c>
      <c r="AY129" s="796"/>
      <c r="AZ129" s="796"/>
      <c r="BA129" s="796"/>
      <c r="BB129" s="796"/>
      <c r="BC129" s="796"/>
      <c r="BD129" s="796"/>
      <c r="BE129" s="797"/>
      <c r="BF129" s="815" t="s">
        <v>237</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495</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496</v>
      </c>
      <c r="X130" s="823"/>
      <c r="Y130" s="823"/>
      <c r="Z130" s="824"/>
      <c r="AA130" s="825">
        <v>377612</v>
      </c>
      <c r="AB130" s="826"/>
      <c r="AC130" s="826"/>
      <c r="AD130" s="826"/>
      <c r="AE130" s="827"/>
      <c r="AF130" s="828">
        <v>373498</v>
      </c>
      <c r="AG130" s="826"/>
      <c r="AH130" s="826"/>
      <c r="AI130" s="826"/>
      <c r="AJ130" s="827"/>
      <c r="AK130" s="828">
        <v>362078</v>
      </c>
      <c r="AL130" s="826"/>
      <c r="AM130" s="826"/>
      <c r="AN130" s="826"/>
      <c r="AO130" s="827"/>
      <c r="AP130" s="829"/>
      <c r="AQ130" s="830"/>
      <c r="AR130" s="830"/>
      <c r="AS130" s="830"/>
      <c r="AT130" s="831"/>
      <c r="AU130" s="286"/>
      <c r="AV130" s="286"/>
      <c r="AW130" s="286"/>
      <c r="AX130" s="795" t="s">
        <v>497</v>
      </c>
      <c r="AY130" s="796"/>
      <c r="AZ130" s="796"/>
      <c r="BA130" s="796"/>
      <c r="BB130" s="796"/>
      <c r="BC130" s="796"/>
      <c r="BD130" s="796"/>
      <c r="BE130" s="797"/>
      <c r="BF130" s="798">
        <v>1.8</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498</v>
      </c>
      <c r="X131" s="806"/>
      <c r="Y131" s="806"/>
      <c r="Z131" s="807"/>
      <c r="AA131" s="808">
        <v>3273389</v>
      </c>
      <c r="AB131" s="809"/>
      <c r="AC131" s="809"/>
      <c r="AD131" s="809"/>
      <c r="AE131" s="810"/>
      <c r="AF131" s="811">
        <v>3289592</v>
      </c>
      <c r="AG131" s="809"/>
      <c r="AH131" s="809"/>
      <c r="AI131" s="809"/>
      <c r="AJ131" s="810"/>
      <c r="AK131" s="811">
        <v>3473000</v>
      </c>
      <c r="AL131" s="809"/>
      <c r="AM131" s="809"/>
      <c r="AN131" s="809"/>
      <c r="AO131" s="810"/>
      <c r="AP131" s="812"/>
      <c r="AQ131" s="813"/>
      <c r="AR131" s="813"/>
      <c r="AS131" s="813"/>
      <c r="AT131" s="814"/>
      <c r="AU131" s="286"/>
      <c r="AV131" s="286"/>
      <c r="AW131" s="286"/>
      <c r="AX131" s="773" t="s">
        <v>499</v>
      </c>
      <c r="AY131" s="774"/>
      <c r="AZ131" s="774"/>
      <c r="BA131" s="774"/>
      <c r="BB131" s="774"/>
      <c r="BC131" s="774"/>
      <c r="BD131" s="774"/>
      <c r="BE131" s="775"/>
      <c r="BF131" s="776" t="s">
        <v>237</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500</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501</v>
      </c>
      <c r="W132" s="786"/>
      <c r="X132" s="786"/>
      <c r="Y132" s="786"/>
      <c r="Z132" s="787"/>
      <c r="AA132" s="788">
        <v>1.9448956420000001</v>
      </c>
      <c r="AB132" s="789"/>
      <c r="AC132" s="789"/>
      <c r="AD132" s="789"/>
      <c r="AE132" s="790"/>
      <c r="AF132" s="791">
        <v>1.7503386439999999</v>
      </c>
      <c r="AG132" s="789"/>
      <c r="AH132" s="789"/>
      <c r="AI132" s="789"/>
      <c r="AJ132" s="790"/>
      <c r="AK132" s="791">
        <v>1.7631730489999999</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502</v>
      </c>
      <c r="W133" s="765"/>
      <c r="X133" s="765"/>
      <c r="Y133" s="765"/>
      <c r="Z133" s="766"/>
      <c r="AA133" s="767">
        <v>2</v>
      </c>
      <c r="AB133" s="768"/>
      <c r="AC133" s="768"/>
      <c r="AD133" s="768"/>
      <c r="AE133" s="769"/>
      <c r="AF133" s="767">
        <v>1.8</v>
      </c>
      <c r="AG133" s="768"/>
      <c r="AH133" s="768"/>
      <c r="AI133" s="768"/>
      <c r="AJ133" s="769"/>
      <c r="AK133" s="767">
        <v>1.8</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rSerJJk9vCOgLCiOZA44A1MT8aKSaAOxkroGIWZ45tRRI8KAIKoPoxZ9taemYXCymp3YNuEOHEcTF1TJcDOY0A==" saltValue="BpCDfcFilVQAyvcZsf1Kl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A/EFu6AHlP0WAZmtAfBkQxBNZCSFURe6ViPXGCZOiMrHGFsOryg/ExDJKjyAeGTMsv2j8jNd1wBqpJOfhi+9SA==" saltValue="x5mW+CnyJ7LKkpmpIF4apA=="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w0V/zwcWCkIbvxj5nEm1MOEmvaT1DavouWJs6TwT8+XRc/jZP+tfUVYM1t8dwZGZNFqQL6ByPR0s/hVNm/JJA==" saltValue="pcWZQF9f9nwvikDLJ0Ce+g=="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506</v>
      </c>
      <c r="AP7" s="305"/>
      <c r="AQ7" s="306" t="s">
        <v>507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508</v>
      </c>
      <c r="AQ8" s="312" t="s">
        <v>509</v>
      </c>
      <c r="AR8" s="313" t="s">
        <v>510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511</v>
      </c>
      <c r="AL9" s="1190"/>
      <c r="AM9" s="1190"/>
      <c r="AN9" s="1191"/>
      <c r="AO9" s="314">
        <v>1388520</v>
      </c>
      <c r="AP9" s="314">
        <v>87538</v>
      </c>
      <c r="AQ9" s="315">
        <v>90403</v>
      </c>
      <c r="AR9" s="316">
        <v>-3.2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512</v>
      </c>
      <c r="AL10" s="1190"/>
      <c r="AM10" s="1190"/>
      <c r="AN10" s="1191"/>
      <c r="AO10" s="317">
        <v>216364</v>
      </c>
      <c r="AP10" s="317">
        <v>13640</v>
      </c>
      <c r="AQ10" s="318">
        <v>12167</v>
      </c>
      <c r="AR10" s="319">
        <v>12.1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513</v>
      </c>
      <c r="AL11" s="1190"/>
      <c r="AM11" s="1190"/>
      <c r="AN11" s="1191"/>
      <c r="AO11" s="317" t="s">
        <v>514</v>
      </c>
      <c r="AP11" s="317" t="s">
        <v>514</v>
      </c>
      <c r="AQ11" s="318">
        <v>380</v>
      </c>
      <c r="AR11" s="319" t="s">
        <v>514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515</v>
      </c>
      <c r="AL12" s="1190"/>
      <c r="AM12" s="1190"/>
      <c r="AN12" s="1191"/>
      <c r="AO12" s="317" t="s">
        <v>514</v>
      </c>
      <c r="AP12" s="317" t="s">
        <v>514</v>
      </c>
      <c r="AQ12" s="318">
        <v>15</v>
      </c>
      <c r="AR12" s="319" t="s">
        <v>514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516</v>
      </c>
      <c r="AL13" s="1190"/>
      <c r="AM13" s="1190"/>
      <c r="AN13" s="1191"/>
      <c r="AO13" s="317">
        <v>96918</v>
      </c>
      <c r="AP13" s="317">
        <v>6110</v>
      </c>
      <c r="AQ13" s="318">
        <v>3760</v>
      </c>
      <c r="AR13" s="319">
        <v>62.5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517</v>
      </c>
      <c r="AL14" s="1190"/>
      <c r="AM14" s="1190"/>
      <c r="AN14" s="1191"/>
      <c r="AO14" s="317">
        <v>17703</v>
      </c>
      <c r="AP14" s="317">
        <v>1116</v>
      </c>
      <c r="AQ14" s="318">
        <v>1994</v>
      </c>
      <c r="AR14" s="319">
        <v>-44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518</v>
      </c>
      <c r="AL15" s="1193"/>
      <c r="AM15" s="1193"/>
      <c r="AN15" s="1194"/>
      <c r="AO15" s="317">
        <v>-88334</v>
      </c>
      <c r="AP15" s="317">
        <v>-5569</v>
      </c>
      <c r="AQ15" s="318">
        <v>-7282</v>
      </c>
      <c r="AR15" s="319">
        <v>-23.5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187</v>
      </c>
      <c r="AL16" s="1193"/>
      <c r="AM16" s="1193"/>
      <c r="AN16" s="1194"/>
      <c r="AO16" s="317">
        <v>1631171</v>
      </c>
      <c r="AP16" s="317">
        <v>102835</v>
      </c>
      <c r="AQ16" s="318">
        <v>101438</v>
      </c>
      <c r="AR16" s="319">
        <v>1.4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520</v>
      </c>
      <c r="AP20" s="326" t="s">
        <v>521</v>
      </c>
      <c r="AQ20" s="327" t="s">
        <v>522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523</v>
      </c>
      <c r="AL21" s="1196"/>
      <c r="AM21" s="1196"/>
      <c r="AN21" s="1197"/>
      <c r="AO21" s="330">
        <v>9.58</v>
      </c>
      <c r="AP21" s="331">
        <v>9.1999999999999993</v>
      </c>
      <c r="AQ21" s="332">
        <v>0.38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524</v>
      </c>
      <c r="AL22" s="1196"/>
      <c r="AM22" s="1196"/>
      <c r="AN22" s="1197"/>
      <c r="AO22" s="335">
        <v>98.1</v>
      </c>
      <c r="AP22" s="336">
        <v>97</v>
      </c>
      <c r="AQ22" s="337">
        <v>1.1000000000000001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506</v>
      </c>
      <c r="AP30" s="305"/>
      <c r="AQ30" s="306" t="s">
        <v>507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508</v>
      </c>
      <c r="AQ31" s="312" t="s">
        <v>509</v>
      </c>
      <c r="AR31" s="313" t="s">
        <v>510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528</v>
      </c>
      <c r="AL32" s="1179"/>
      <c r="AM32" s="1179"/>
      <c r="AN32" s="1180"/>
      <c r="AO32" s="345">
        <v>347946</v>
      </c>
      <c r="AP32" s="345">
        <v>21936</v>
      </c>
      <c r="AQ32" s="346">
        <v>48014</v>
      </c>
      <c r="AR32" s="347">
        <v>-54.3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529</v>
      </c>
      <c r="AL33" s="1179"/>
      <c r="AM33" s="1179"/>
      <c r="AN33" s="1180"/>
      <c r="AO33" s="345" t="s">
        <v>514</v>
      </c>
      <c r="AP33" s="345" t="s">
        <v>514</v>
      </c>
      <c r="AQ33" s="346" t="s">
        <v>514</v>
      </c>
      <c r="AR33" s="347" t="s">
        <v>514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530</v>
      </c>
      <c r="AL34" s="1179"/>
      <c r="AM34" s="1179"/>
      <c r="AN34" s="1180"/>
      <c r="AO34" s="345" t="s">
        <v>514</v>
      </c>
      <c r="AP34" s="345" t="s">
        <v>514</v>
      </c>
      <c r="AQ34" s="346" t="s">
        <v>514</v>
      </c>
      <c r="AR34" s="347" t="s">
        <v>514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531</v>
      </c>
      <c r="AL35" s="1179"/>
      <c r="AM35" s="1179"/>
      <c r="AN35" s="1180"/>
      <c r="AO35" s="345">
        <v>28518</v>
      </c>
      <c r="AP35" s="345">
        <v>1798</v>
      </c>
      <c r="AQ35" s="346">
        <v>14725</v>
      </c>
      <c r="AR35" s="347">
        <v>-87.8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532</v>
      </c>
      <c r="AL36" s="1179"/>
      <c r="AM36" s="1179"/>
      <c r="AN36" s="1180"/>
      <c r="AO36" s="345">
        <v>24435</v>
      </c>
      <c r="AP36" s="345">
        <v>1540</v>
      </c>
      <c r="AQ36" s="346">
        <v>3255</v>
      </c>
      <c r="AR36" s="347">
        <v>-52.7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533</v>
      </c>
      <c r="AL37" s="1179"/>
      <c r="AM37" s="1179"/>
      <c r="AN37" s="1180"/>
      <c r="AO37" s="345">
        <v>37674</v>
      </c>
      <c r="AP37" s="345">
        <v>2375</v>
      </c>
      <c r="AQ37" s="346">
        <v>482</v>
      </c>
      <c r="AR37" s="347">
        <v>392.7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534</v>
      </c>
      <c r="AL38" s="1176"/>
      <c r="AM38" s="1176"/>
      <c r="AN38" s="1177"/>
      <c r="AO38" s="348" t="s">
        <v>514</v>
      </c>
      <c r="AP38" s="348" t="s">
        <v>514</v>
      </c>
      <c r="AQ38" s="349">
        <v>3</v>
      </c>
      <c r="AR38" s="337" t="s">
        <v>514</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535</v>
      </c>
      <c r="AL39" s="1176"/>
      <c r="AM39" s="1176"/>
      <c r="AN39" s="1177"/>
      <c r="AO39" s="345">
        <v>-15260</v>
      </c>
      <c r="AP39" s="345">
        <v>-962</v>
      </c>
      <c r="AQ39" s="346">
        <v>-3561</v>
      </c>
      <c r="AR39" s="347">
        <v>-73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536</v>
      </c>
      <c r="AL40" s="1179"/>
      <c r="AM40" s="1179"/>
      <c r="AN40" s="1180"/>
      <c r="AO40" s="345">
        <v>-362078</v>
      </c>
      <c r="AP40" s="345">
        <v>-22827</v>
      </c>
      <c r="AQ40" s="346">
        <v>-44235</v>
      </c>
      <c r="AR40" s="347">
        <v>-48.4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298</v>
      </c>
      <c r="AL41" s="1182"/>
      <c r="AM41" s="1182"/>
      <c r="AN41" s="1183"/>
      <c r="AO41" s="345">
        <v>61235</v>
      </c>
      <c r="AP41" s="345">
        <v>3860</v>
      </c>
      <c r="AQ41" s="346">
        <v>18685</v>
      </c>
      <c r="AR41" s="347">
        <v>-79.3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506</v>
      </c>
      <c r="AN49" s="1186" t="s">
        <v>540</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541</v>
      </c>
      <c r="AO50" s="362" t="s">
        <v>542</v>
      </c>
      <c r="AP50" s="363" t="s">
        <v>543</v>
      </c>
      <c r="AQ50" s="364" t="s">
        <v>544</v>
      </c>
      <c r="AR50" s="365" t="s">
        <v>545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546</v>
      </c>
      <c r="AL51" s="358"/>
      <c r="AM51" s="366">
        <v>1038181</v>
      </c>
      <c r="AN51" s="367">
        <v>61914</v>
      </c>
      <c r="AO51" s="368">
        <v>12.3</v>
      </c>
      <c r="AP51" s="369">
        <v>67293</v>
      </c>
      <c r="AQ51" s="370">
        <v>-3.1</v>
      </c>
      <c r="AR51" s="371">
        <v>15.4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547</v>
      </c>
      <c r="AM52" s="374">
        <v>220182</v>
      </c>
      <c r="AN52" s="375">
        <v>13131</v>
      </c>
      <c r="AO52" s="376">
        <v>-42.3</v>
      </c>
      <c r="AP52" s="377">
        <v>35076</v>
      </c>
      <c r="AQ52" s="378">
        <v>-8.1999999999999993</v>
      </c>
      <c r="AR52" s="379">
        <v>-34.1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548</v>
      </c>
      <c r="AL53" s="358"/>
      <c r="AM53" s="366">
        <v>499518</v>
      </c>
      <c r="AN53" s="367">
        <v>30199</v>
      </c>
      <c r="AO53" s="368">
        <v>-51.2</v>
      </c>
      <c r="AP53" s="369">
        <v>67343</v>
      </c>
      <c r="AQ53" s="370">
        <v>0.1</v>
      </c>
      <c r="AR53" s="371">
        <v>-51.3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547</v>
      </c>
      <c r="AM54" s="374">
        <v>339739</v>
      </c>
      <c r="AN54" s="375">
        <v>20539</v>
      </c>
      <c r="AO54" s="376">
        <v>56.4</v>
      </c>
      <c r="AP54" s="377">
        <v>32865</v>
      </c>
      <c r="AQ54" s="378">
        <v>-6.3</v>
      </c>
      <c r="AR54" s="379">
        <v>62.7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549</v>
      </c>
      <c r="AL55" s="358"/>
      <c r="AM55" s="366">
        <v>376249</v>
      </c>
      <c r="AN55" s="367">
        <v>23042</v>
      </c>
      <c r="AO55" s="368">
        <v>-23.7</v>
      </c>
      <c r="AP55" s="369">
        <v>73475</v>
      </c>
      <c r="AQ55" s="370">
        <v>9.1</v>
      </c>
      <c r="AR55" s="371">
        <v>-32.799999999999997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547</v>
      </c>
      <c r="AM56" s="374">
        <v>258065</v>
      </c>
      <c r="AN56" s="375">
        <v>15804</v>
      </c>
      <c r="AO56" s="376">
        <v>-23.1</v>
      </c>
      <c r="AP56" s="377">
        <v>43072</v>
      </c>
      <c r="AQ56" s="378">
        <v>31.1</v>
      </c>
      <c r="AR56" s="379">
        <v>-54.2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550</v>
      </c>
      <c r="AL57" s="358"/>
      <c r="AM57" s="366">
        <v>425380</v>
      </c>
      <c r="AN57" s="367">
        <v>26482</v>
      </c>
      <c r="AO57" s="368">
        <v>14.9</v>
      </c>
      <c r="AP57" s="369">
        <v>87464</v>
      </c>
      <c r="AQ57" s="370">
        <v>19</v>
      </c>
      <c r="AR57" s="371">
        <v>-4.0999999999999996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547</v>
      </c>
      <c r="AM58" s="374">
        <v>311079</v>
      </c>
      <c r="AN58" s="375">
        <v>19366</v>
      </c>
      <c r="AO58" s="376">
        <v>22.5</v>
      </c>
      <c r="AP58" s="377">
        <v>47479</v>
      </c>
      <c r="AQ58" s="378">
        <v>10.199999999999999</v>
      </c>
      <c r="AR58" s="379">
        <v>12.3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551</v>
      </c>
      <c r="AL59" s="358"/>
      <c r="AM59" s="366">
        <v>658081</v>
      </c>
      <c r="AN59" s="367">
        <v>41488</v>
      </c>
      <c r="AO59" s="368">
        <v>56.7</v>
      </c>
      <c r="AP59" s="369">
        <v>96248</v>
      </c>
      <c r="AQ59" s="370">
        <v>10</v>
      </c>
      <c r="AR59" s="371">
        <v>46.7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547</v>
      </c>
      <c r="AM60" s="374">
        <v>522123</v>
      </c>
      <c r="AN60" s="375">
        <v>32917</v>
      </c>
      <c r="AO60" s="376">
        <v>70</v>
      </c>
      <c r="AP60" s="377">
        <v>55768</v>
      </c>
      <c r="AQ60" s="378">
        <v>17.5</v>
      </c>
      <c r="AR60" s="379">
        <v>52.5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552</v>
      </c>
      <c r="AL61" s="380"/>
      <c r="AM61" s="381">
        <v>599482</v>
      </c>
      <c r="AN61" s="382">
        <v>36625</v>
      </c>
      <c r="AO61" s="383">
        <v>1.8</v>
      </c>
      <c r="AP61" s="384">
        <v>78365</v>
      </c>
      <c r="AQ61" s="385">
        <v>7</v>
      </c>
      <c r="AR61" s="371">
        <v>-5.2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547</v>
      </c>
      <c r="AM62" s="374">
        <v>330238</v>
      </c>
      <c r="AN62" s="375">
        <v>20351</v>
      </c>
      <c r="AO62" s="376">
        <v>16.7</v>
      </c>
      <c r="AP62" s="377">
        <v>42852</v>
      </c>
      <c r="AQ62" s="378">
        <v>8.9</v>
      </c>
      <c r="AR62" s="379">
        <v>7.8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QaSDja5zyluub1H54kWv0QvMWHye8ERsknikuCsIqLsTkMfrZBHf0M+0SyOwxWGocDqduhsejzbi6X6JKayniA==" saltValue="scJiXkd/9k5jQLwL3cR3w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554</v>
      </c>
    </row>
    <row r="120" spans="125:125" ht="13.5" hidden="1" customHeight="1" x14ac:dyDescent="0.15"/>
    <row r="121" spans="125:125" ht="13.5" hidden="1" customHeight="1" x14ac:dyDescent="0.15">
      <c r="DU121" s="292"/>
    </row>
  </sheetData>
  <sheetProtection algorithmName="SHA-512" hashValue="dXbqmLOFxwig8j7pSF5NgdeNGBOdYjV4jnDa/oQc4dqhpLJ6W1BjBg6ra6nf0wtiGgWiw3qFTWAea5Vo4rM7YA==" saltValue="GeraNV/yTSjqdl5/M9LGD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555</v>
      </c>
    </row>
  </sheetData>
  <sheetProtection algorithmName="SHA-512" hashValue="uHe/iWKbZqxZ9lUyyVE7zA+jZt/CkszAjfs19p712oa7WAPuBvlmzEOc7PfjvttQYS6UScixao7Emd/lK5VB/A==" saltValue="tR90eMQhXHfo2Wpk31wEL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00" t="s">
        <v>3</v>
      </c>
      <c r="D47" s="1200"/>
      <c r="E47" s="1201"/>
      <c r="F47" s="11">
        <v>24.85</v>
      </c>
      <c r="G47" s="12">
        <v>26.54</v>
      </c>
      <c r="H47" s="12">
        <v>27.49</v>
      </c>
      <c r="I47" s="12">
        <v>29.43</v>
      </c>
      <c r="J47" s="13">
        <v>27.4</v>
      </c>
    </row>
    <row r="48" spans="2:10" ht="57.75" customHeight="1" x14ac:dyDescent="0.15">
      <c r="B48" s="14"/>
      <c r="C48" s="1202" t="s">
        <v>4</v>
      </c>
      <c r="D48" s="1202"/>
      <c r="E48" s="1203"/>
      <c r="F48" s="15">
        <v>4.7300000000000004</v>
      </c>
      <c r="G48" s="16">
        <v>7.54</v>
      </c>
      <c r="H48" s="16">
        <v>6.05</v>
      </c>
      <c r="I48" s="16">
        <v>6.23</v>
      </c>
      <c r="J48" s="17">
        <v>5.49</v>
      </c>
    </row>
    <row r="49" spans="2:10" ht="57.75" customHeight="1" thickBot="1" x14ac:dyDescent="0.2">
      <c r="B49" s="18"/>
      <c r="C49" s="1204" t="s">
        <v>5</v>
      </c>
      <c r="D49" s="1204"/>
      <c r="E49" s="1205"/>
      <c r="F49" s="19">
        <v>0.97</v>
      </c>
      <c r="G49" s="20">
        <v>4.3</v>
      </c>
      <c r="H49" s="20" t="s">
        <v>561</v>
      </c>
      <c r="I49" s="20">
        <v>2.2400000000000002</v>
      </c>
      <c r="J49" s="21" t="s">
        <v>562</v>
      </c>
    </row>
    <row r="50" spans="2:10" ht="13.5" customHeight="1" x14ac:dyDescent="0.15"/>
  </sheetData>
  <sheetProtection algorithmName="SHA-512" hashValue="5ArLX96uyKHRmKs3l1TvhEawvNGEbSii5Z1m5l7AyMdL9mgQHOdOfEzXcY80cUcxF5gR3GCuZ3L3EOj9oOnGRQ==" saltValue="rpWe1BxKwInu+hl8O3TIE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2022-09-14T07:34:54Z</cp:lastPrinted>
  <dcterms:created xsi:type="dcterms:W3CDTF">2022-02-02T04:02:08Z</dcterms:created>
  <dcterms:modified xsi:type="dcterms:W3CDTF">2022-09-14T07:34:56Z</dcterms:modified>
  <cp:category/>
</cp:coreProperties>
</file>