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\\filesv2\e$\share\財政課\04 検査係\06ホームページ掲載\R1.5一般競争入札様式\"/>
    </mc:Choice>
  </mc:AlternateContent>
  <xr:revisionPtr revIDLastSave="0" documentId="13_ncr:1_{C9354F37-3A1A-400D-8D03-209980DD9313}" xr6:coauthVersionLast="36" xr6:coauthVersionMax="36" xr10:uidLastSave="{00000000-0000-0000-0000-000000000000}"/>
  <bookViews>
    <workbookView xWindow="0" yWindow="0" windowWidth="20490" windowHeight="7230" tabRatio="891" xr2:uid="{00000000-000D-0000-FFFF-FFFF00000000}"/>
  </bookViews>
  <sheets>
    <sheet name="積算内訳書（土木）" sheetId="10" r:id="rId1"/>
    <sheet name="土木記載例" sheetId="9" r:id="rId2"/>
    <sheet name="積算内訳書（建築）" sheetId="7" r:id="rId3"/>
    <sheet name="建築記載例" sheetId="4" r:id="rId4"/>
    <sheet name="積算内訳書（コンサル）" sheetId="12" r:id="rId5"/>
    <sheet name="コンサル記載例" sheetId="3" r:id="rId6"/>
    <sheet name="積算内訳書（その他委託）" sheetId="5" r:id="rId7"/>
    <sheet name="その他委託記載例" sheetId="11" r:id="rId8"/>
  </sheets>
  <externalReferences>
    <externalReference r:id="rId9"/>
    <externalReference r:id="rId10"/>
  </externalReferences>
  <definedNames>
    <definedName name="_Order1" hidden="1">255</definedName>
    <definedName name="_SUB1" localSheetId="5">#REF!</definedName>
    <definedName name="_SUB1" localSheetId="7">#REF!</definedName>
    <definedName name="_SUB1" localSheetId="3">#REF!</definedName>
    <definedName name="_SUB1" localSheetId="4">#REF!</definedName>
    <definedName name="_SUB1" localSheetId="6">#REF!</definedName>
    <definedName name="_SUB1" localSheetId="0">#REF!</definedName>
    <definedName name="_SUB1" localSheetId="1">#REF!</definedName>
    <definedName name="_SUB1">#REF!</definedName>
    <definedName name="_SUB2" localSheetId="5">#REF!</definedName>
    <definedName name="_SUB2" localSheetId="7">#REF!</definedName>
    <definedName name="_SUB2" localSheetId="3">#REF!</definedName>
    <definedName name="_SUB2" localSheetId="4">#REF!</definedName>
    <definedName name="_SUB2" localSheetId="6">#REF!</definedName>
    <definedName name="_SUB2" localSheetId="0">#REF!</definedName>
    <definedName name="_SUB2" localSheetId="1">#REF!</definedName>
    <definedName name="_SUB2">#REF!</definedName>
    <definedName name="_SUB3">#N/A</definedName>
    <definedName name="_SUB4">#N/A</definedName>
    <definedName name="_SUB5" localSheetId="7">#REF!</definedName>
    <definedName name="_SUB5" localSheetId="4">#REF!</definedName>
    <definedName name="_SUB5" localSheetId="0">#REF!</definedName>
    <definedName name="_SUB5" localSheetId="1">#REF!</definedName>
    <definedName name="_SUB5">#REF!</definedName>
    <definedName name="_SUB6" localSheetId="7">#REF!</definedName>
    <definedName name="_SUB6" localSheetId="4">#REF!</definedName>
    <definedName name="_SUB6" localSheetId="0">#REF!</definedName>
    <definedName name="_SUB6" localSheetId="1">#REF!</definedName>
    <definedName name="_SUB6">#REF!</definedName>
    <definedName name="_SUB7" localSheetId="7">#REF!</definedName>
    <definedName name="_SUB7" localSheetId="4">#REF!</definedName>
    <definedName name="_SUB7" localSheetId="0">#REF!</definedName>
    <definedName name="_SUB7" localSheetId="1">#REF!</definedName>
    <definedName name="_SUB7">#REF!</definedName>
    <definedName name="_SUB8" localSheetId="7">#REF!</definedName>
    <definedName name="_SUB8" localSheetId="4">#REF!</definedName>
    <definedName name="_SUB8" localSheetId="0">#REF!</definedName>
    <definedName name="_SUB8" localSheetId="1">#REF!</definedName>
    <definedName name="_SUB8">#REF!</definedName>
    <definedName name="\a" localSheetId="7">#REF!</definedName>
    <definedName name="\a" localSheetId="4">#REF!</definedName>
    <definedName name="\a" localSheetId="0">#REF!</definedName>
    <definedName name="\a" localSheetId="1">#REF!</definedName>
    <definedName name="\a">#REF!</definedName>
    <definedName name="\b" localSheetId="7">#REF!</definedName>
    <definedName name="\b" localSheetId="4">#REF!</definedName>
    <definedName name="\b" localSheetId="0">#REF!</definedName>
    <definedName name="\b" localSheetId="1">#REF!</definedName>
    <definedName name="\b">#REF!</definedName>
    <definedName name="\c">#N/A</definedName>
    <definedName name="\e">#N/A</definedName>
    <definedName name="\m" localSheetId="7">#REF!</definedName>
    <definedName name="\m" localSheetId="4">#REF!</definedName>
    <definedName name="\m" localSheetId="0">#REF!</definedName>
    <definedName name="\m" localSheetId="1">#REF!</definedName>
    <definedName name="\m">#REF!</definedName>
    <definedName name="\p" localSheetId="7">#REF!</definedName>
    <definedName name="\p" localSheetId="4">#REF!</definedName>
    <definedName name="\p" localSheetId="0">#REF!</definedName>
    <definedName name="\p" localSheetId="1">#REF!</definedName>
    <definedName name="\p">#REF!</definedName>
    <definedName name="\q" localSheetId="7">#REF!</definedName>
    <definedName name="\q" localSheetId="4">#REF!</definedName>
    <definedName name="\q" localSheetId="0">#REF!</definedName>
    <definedName name="\q" localSheetId="1">#REF!</definedName>
    <definedName name="\q">#REF!</definedName>
    <definedName name="\r">#N/A</definedName>
    <definedName name="\z" localSheetId="7">#REF!</definedName>
    <definedName name="\z" localSheetId="4">#REF!</definedName>
    <definedName name="\z" localSheetId="0">#REF!</definedName>
    <definedName name="\z" localSheetId="1">#REF!</definedName>
    <definedName name="\z">#REF!</definedName>
    <definedName name="BAREA" localSheetId="7">#REF!</definedName>
    <definedName name="BAREA" localSheetId="4">#REF!</definedName>
    <definedName name="BAREA" localSheetId="0">#REF!</definedName>
    <definedName name="BAREA" localSheetId="1">#REF!</definedName>
    <definedName name="BAREA">#REF!</definedName>
    <definedName name="BAREA2" localSheetId="7">#REF!</definedName>
    <definedName name="BAREA2" localSheetId="4">#REF!</definedName>
    <definedName name="BAREA2" localSheetId="0">#REF!</definedName>
    <definedName name="BAREA2" localSheetId="1">#REF!</definedName>
    <definedName name="BAREA2">#REF!</definedName>
    <definedName name="BAREA3" localSheetId="7">#REF!</definedName>
    <definedName name="BAREA3" localSheetId="4">#REF!</definedName>
    <definedName name="BAREA3" localSheetId="0">#REF!</definedName>
    <definedName name="BAREA3" localSheetId="1">#REF!</definedName>
    <definedName name="BAREA3">#REF!</definedName>
    <definedName name="F" localSheetId="7">#REF!</definedName>
    <definedName name="F" localSheetId="4">#REF!</definedName>
    <definedName name="F" localSheetId="0">#REF!</definedName>
    <definedName name="F" localSheetId="1">#REF!</definedName>
    <definedName name="F">#REF!</definedName>
    <definedName name="GH" localSheetId="7">[1]内装!#REF!</definedName>
    <definedName name="GH" localSheetId="4">[1]内装!#REF!</definedName>
    <definedName name="GH" localSheetId="0">[1]内装!#REF!</definedName>
    <definedName name="GH" localSheetId="1">[1]内装!#REF!</definedName>
    <definedName name="GH">[1]内装!#REF!</definedName>
    <definedName name="ＫＫＫ" localSheetId="7">#REF!</definedName>
    <definedName name="ＫＫＫ" localSheetId="4">#REF!</definedName>
    <definedName name="ＫＫＫ" localSheetId="0">#REF!</definedName>
    <definedName name="ＫＫＫ" localSheetId="1">#REF!</definedName>
    <definedName name="ＫＫＫ">#REF!</definedName>
    <definedName name="M_10">#N/A</definedName>
    <definedName name="M_11">#N/A</definedName>
    <definedName name="M_5">#N/A</definedName>
    <definedName name="M_6">#N/A</definedName>
    <definedName name="M_7">#N/A</definedName>
    <definedName name="M_8">#N/A</definedName>
    <definedName name="M_9">#N/A</definedName>
    <definedName name="_xlnm.Print_Area" localSheetId="5">コンサル記載例!$A:$G</definedName>
    <definedName name="_xlnm.Print_Area" localSheetId="7">その他委託記載例!$A$1:$F$41</definedName>
    <definedName name="_xlnm.Print_Area" localSheetId="3">建築記載例!$A$1:$F$47</definedName>
    <definedName name="_xlnm.Print_Area" localSheetId="4">'積算内訳書（コンサル）'!$A:$G</definedName>
    <definedName name="_xlnm.Print_Area" localSheetId="6">'積算内訳書（その他委託）'!$A$1:$G$37</definedName>
    <definedName name="_xlnm.Print_Area" localSheetId="0">'積算内訳書（土木）'!$A$1:$G$37</definedName>
    <definedName name="_xlnm.Print_Area" localSheetId="1">土木記載例!$A$1:$F$44</definedName>
    <definedName name="ダクト複合単価">#N/A</definedName>
    <definedName name="ﾒﾆｭｰ" localSheetId="7">#REF!</definedName>
    <definedName name="ﾒﾆｭｰ" localSheetId="4">#REF!</definedName>
    <definedName name="ﾒﾆｭｰ" localSheetId="0">#REF!</definedName>
    <definedName name="ﾒﾆｭｰ" localSheetId="1">#REF!</definedName>
    <definedName name="ﾒﾆｭｰ">#REF!</definedName>
    <definedName name="割増">#N/A</definedName>
    <definedName name="管径">#N/A</definedName>
    <definedName name="金" localSheetId="7">[2]木建!#REF!</definedName>
    <definedName name="金" localSheetId="4">[2]木建!#REF!</definedName>
    <definedName name="金" localSheetId="0">[2]木建!#REF!</definedName>
    <definedName name="金" localSheetId="1">[2]木建!#REF!</definedName>
    <definedName name="金">[2]木建!#REF!</definedName>
    <definedName name="代価2" localSheetId="7">#REF!</definedName>
    <definedName name="代価2" localSheetId="4">#REF!</definedName>
    <definedName name="代価2" localSheetId="6">#REF!</definedName>
    <definedName name="代価2" localSheetId="0">#REF!</definedName>
    <definedName name="代価2" localSheetId="1">#REF!</definedName>
    <definedName name="代価2">#REF!</definedName>
    <definedName name="台か" localSheetId="7">#REF!</definedName>
    <definedName name="台か" localSheetId="4">#REF!</definedName>
    <definedName name="台か" localSheetId="6">#REF!</definedName>
    <definedName name="台か" localSheetId="0">#REF!</definedName>
    <definedName name="台か" localSheetId="1">#REF!</definedName>
    <definedName name="台か">#REF!</definedName>
    <definedName name="搬入据付">#N/A</definedName>
    <definedName name="部位" localSheetId="7">#REF!</definedName>
    <definedName name="部位" localSheetId="4">#REF!</definedName>
    <definedName name="部位" localSheetId="6">#REF!</definedName>
    <definedName name="部位" localSheetId="0">#REF!</definedName>
    <definedName name="部位" localSheetId="1">#REF!</definedName>
    <definedName name="部位">#REF!</definedName>
    <definedName name="名称" localSheetId="7">#REF!</definedName>
    <definedName name="名称" localSheetId="4">#REF!</definedName>
    <definedName name="名称" localSheetId="0">#REF!</definedName>
    <definedName name="名称" localSheetId="1">#REF!</definedName>
    <definedName name="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20" i="3" s="1"/>
  <c r="F29" i="11" l="1"/>
  <c r="F22" i="11"/>
  <c r="F15" i="11"/>
  <c r="F12" i="11"/>
  <c r="F9" i="11"/>
  <c r="F24" i="11" l="1"/>
  <c r="F31" i="11" s="1"/>
  <c r="F32" i="11" s="1"/>
  <c r="F34" i="11" s="1"/>
  <c r="G36" i="3"/>
  <c r="G39" i="3" s="1"/>
  <c r="G25" i="3"/>
  <c r="G29" i="3" s="1"/>
  <c r="G41" i="3" s="1"/>
  <c r="F28" i="4"/>
  <c r="F33" i="4" l="1"/>
  <c r="F35" i="4" s="1"/>
  <c r="F29" i="9"/>
  <c r="F22" i="9"/>
  <c r="F15" i="9"/>
  <c r="F12" i="9"/>
  <c r="F9" i="9"/>
  <c r="F24" i="9" l="1"/>
  <c r="F31" i="9" s="1"/>
  <c r="F32" i="9" s="1"/>
  <c r="F34" i="9" s="1"/>
  <c r="F36" i="4"/>
  <c r="F38" i="4" s="1"/>
</calcChain>
</file>

<file path=xl/sharedStrings.xml><?xml version="1.0" encoding="utf-8"?>
<sst xmlns="http://schemas.openxmlformats.org/spreadsheetml/2006/main" count="449" uniqueCount="206">
  <si>
    <t>注意事項</t>
    <rPh sb="0" eb="2">
      <t>チュウイ</t>
    </rPh>
    <rPh sb="2" eb="4">
      <t>ジコウ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</si>
  <si>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</si>
  <si>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</si>
  <si>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代表者名</t>
    <rPh sb="0" eb="3">
      <t>ダイヒョウシャ</t>
    </rPh>
    <rPh sb="3" eb="4">
      <t>メイ</t>
    </rPh>
    <phoneticPr fontId="4"/>
  </si>
  <si>
    <t>商号又は名称</t>
    <phoneticPr fontId="4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</si>
  <si>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</si>
  <si>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工事原価</t>
    <rPh sb="0" eb="2">
      <t>コウジ</t>
    </rPh>
    <rPh sb="2" eb="4">
      <t>ゲンカ</t>
    </rPh>
    <phoneticPr fontId="3"/>
  </si>
  <si>
    <t>現場管理費</t>
    <rPh sb="0" eb="2">
      <t>ゲンバ</t>
    </rPh>
    <rPh sb="2" eb="5">
      <t>カンリヒ</t>
    </rPh>
    <phoneticPr fontId="3"/>
  </si>
  <si>
    <t>工事費計</t>
    <rPh sb="0" eb="2">
      <t>コウジ</t>
    </rPh>
    <rPh sb="2" eb="3">
      <t>ヒ</t>
    </rPh>
    <rPh sb="3" eb="4">
      <t>ケイ</t>
    </rPh>
    <phoneticPr fontId="3"/>
  </si>
  <si>
    <t>件　　名</t>
    <rPh sb="0" eb="1">
      <t>ケン</t>
    </rPh>
    <rPh sb="3" eb="4">
      <t>メイ</t>
    </rPh>
    <phoneticPr fontId="4"/>
  </si>
  <si>
    <t>工事価格のうち，現場労働者に関する健康保険，厚生年金保険及び雇用保険の法定の事業主負担額</t>
    <rPh sb="0" eb="2">
      <t>コウジ</t>
    </rPh>
    <rPh sb="2" eb="4">
      <t>カカク</t>
    </rPh>
    <rPh sb="8" eb="10">
      <t>ゲンバ</t>
    </rPh>
    <rPh sb="10" eb="13">
      <t>ロウドウシャ</t>
    </rPh>
    <rPh sb="14" eb="15">
      <t>カン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8" eb="29">
      <t>オヨ</t>
    </rPh>
    <rPh sb="30" eb="32">
      <t>コヨウ</t>
    </rPh>
    <rPh sb="32" eb="34">
      <t>ホケン</t>
    </rPh>
    <rPh sb="35" eb="37">
      <t>ホウテイ</t>
    </rPh>
    <rPh sb="38" eb="40">
      <t>ジギョウ</t>
    </rPh>
    <rPh sb="40" eb="41">
      <t>ヌシ</t>
    </rPh>
    <rPh sb="41" eb="43">
      <t>フタン</t>
    </rPh>
    <rPh sb="43" eb="44">
      <t>ガク</t>
    </rPh>
    <phoneticPr fontId="3"/>
  </si>
  <si>
    <t>印</t>
    <rPh sb="0" eb="1">
      <t>イン</t>
    </rPh>
    <phoneticPr fontId="3"/>
  </si>
  <si>
    <t>工事区分</t>
    <rPh sb="0" eb="2">
      <t>コウジ</t>
    </rPh>
    <rPh sb="2" eb="4">
      <t>クブン</t>
    </rPh>
    <phoneticPr fontId="4"/>
  </si>
  <si>
    <t>工種</t>
    <rPh sb="0" eb="2">
      <t>コウシュ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</si>
  <si>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</si>
  <si>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</si>
  <si>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道路修繕</t>
    <rPh sb="0" eb="2">
      <t>ドウロ</t>
    </rPh>
    <rPh sb="2" eb="4">
      <t>シュウゼン</t>
    </rPh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</si>
  <si>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3"/>
  </si>
  <si>
    <t>作業土工</t>
    <rPh sb="0" eb="2">
      <t>サギョウ</t>
    </rPh>
    <rPh sb="2" eb="4">
      <t>ドコウ</t>
    </rPh>
    <phoneticPr fontId="3"/>
  </si>
  <si>
    <t>式</t>
    <rPh sb="0" eb="1">
      <t>シキ</t>
    </rPh>
    <phoneticPr fontId="3"/>
  </si>
  <si>
    <t>土砂運搬</t>
    <rPh sb="0" eb="2">
      <t>ドシャ</t>
    </rPh>
    <rPh sb="2" eb="4">
      <t>ウンパン</t>
    </rPh>
    <phoneticPr fontId="3"/>
  </si>
  <si>
    <t>側溝工</t>
    <rPh sb="0" eb="2">
      <t>ソッコウ</t>
    </rPh>
    <rPh sb="2" eb="3">
      <t>コウ</t>
    </rPh>
    <phoneticPr fontId="3"/>
  </si>
  <si>
    <t>側溝布設</t>
    <rPh sb="0" eb="2">
      <t>ソッコウ</t>
    </rPh>
    <rPh sb="2" eb="4">
      <t>フセツ</t>
    </rPh>
    <phoneticPr fontId="3"/>
  </si>
  <si>
    <t>蓋布設</t>
    <rPh sb="0" eb="1">
      <t>フタ</t>
    </rPh>
    <rPh sb="1" eb="3">
      <t>フセツ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</si>
  <si>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</si>
  <si>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</si>
  <si>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表層工</t>
    <rPh sb="0" eb="2">
      <t>ヒョウソウ</t>
    </rPh>
    <rPh sb="2" eb="3">
      <t>コウ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</si>
  <si>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</si>
  <si>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</si>
  <si>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舗装打ち替え工</t>
    <rPh sb="0" eb="2">
      <t>ホソウ</t>
    </rPh>
    <rPh sb="2" eb="3">
      <t>ウ</t>
    </rPh>
    <rPh sb="4" eb="5">
      <t>カ</t>
    </rPh>
    <rPh sb="6" eb="7">
      <t>コウ</t>
    </rPh>
    <phoneticPr fontId="3"/>
  </si>
  <si>
    <t>舗装版切断</t>
    <rPh sb="0" eb="2">
      <t>ホソウ</t>
    </rPh>
    <rPh sb="2" eb="3">
      <t>バン</t>
    </rPh>
    <rPh sb="3" eb="5">
      <t>セツダン</t>
    </rPh>
    <phoneticPr fontId="3"/>
  </si>
  <si>
    <t>殻処理運搬</t>
    <rPh sb="0" eb="1">
      <t>ガラ</t>
    </rPh>
    <rPh sb="1" eb="3">
      <t>ショリ</t>
    </rPh>
    <rPh sb="3" eb="5">
      <t>ウンパン</t>
    </rPh>
    <phoneticPr fontId="3"/>
  </si>
  <si>
    <t>殻処分</t>
    <rPh sb="0" eb="1">
      <t>ガラ</t>
    </rPh>
    <rPh sb="1" eb="3">
      <t>ショブン</t>
    </rPh>
    <phoneticPr fontId="3"/>
  </si>
  <si>
    <t>共通費等</t>
    <rPh sb="0" eb="2">
      <t>キョウツウ</t>
    </rPh>
    <rPh sb="2" eb="3">
      <t>ヒ</t>
    </rPh>
    <rPh sb="3" eb="4">
      <t>トウ</t>
    </rPh>
    <phoneticPr fontId="3"/>
  </si>
  <si>
    <t>共通費等計</t>
    <rPh sb="0" eb="2">
      <t>キョウツウ</t>
    </rPh>
    <rPh sb="2" eb="3">
      <t>ヒ</t>
    </rPh>
    <rPh sb="3" eb="4">
      <t>トウ</t>
    </rPh>
    <rPh sb="4" eb="5">
      <t>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</si>
  <si>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</si>
  <si>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</si>
  <si>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</si>
  <si>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</si>
  <si>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A</t>
    <phoneticPr fontId="3"/>
  </si>
  <si>
    <t>B</t>
    <phoneticPr fontId="3"/>
  </si>
  <si>
    <t>C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</si>
  <si>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</si>
  <si>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</si>
  <si>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</si>
  <si>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</si>
  <si>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</si>
  <si>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</si>
  <si>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A+B</t>
    <phoneticPr fontId="3"/>
  </si>
  <si>
    <t>工事価格（税抜き）</t>
    <rPh sb="0" eb="2">
      <t>コウジ</t>
    </rPh>
    <rPh sb="2" eb="4">
      <t>カカク</t>
    </rPh>
    <rPh sb="5" eb="6">
      <t>ゼイ</t>
    </rPh>
    <rPh sb="6" eb="7">
      <t>ヌ</t>
    </rPh>
    <phoneticPr fontId="3"/>
  </si>
  <si>
    <t>入札額</t>
    <rPh sb="0" eb="2">
      <t>ニュウサツ</t>
    </rPh>
    <rPh sb="2" eb="3">
      <t>ガク</t>
    </rPh>
    <phoneticPr fontId="3"/>
  </si>
  <si>
    <t>a+b</t>
    <phoneticPr fontId="3"/>
  </si>
  <si>
    <t>a+b+c+d+e+f</t>
    <phoneticPr fontId="3"/>
  </si>
  <si>
    <t>A</t>
    <phoneticPr fontId="3"/>
  </si>
  <si>
    <t>①+②+③</t>
    <phoneticPr fontId="3"/>
  </si>
  <si>
    <r>
      <t>積　算　内　訳　書（</t>
    </r>
    <r>
      <rPr>
        <b/>
        <sz val="16"/>
        <color rgb="FFFF0000"/>
        <rFont val="ＭＳ 明朝"/>
        <family val="1"/>
        <charset val="128"/>
      </rPr>
      <t>記載例</t>
    </r>
    <r>
      <rPr>
        <sz val="16"/>
        <color theme="1"/>
        <rFont val="ＭＳ 明朝"/>
        <family val="1"/>
        <charset val="128"/>
      </rPr>
      <t>）</t>
    </r>
    <rPh sb="0" eb="1">
      <t>セキ</t>
    </rPh>
    <rPh sb="2" eb="3">
      <t>サン</t>
    </rPh>
    <rPh sb="4" eb="5">
      <t>ナイ</t>
    </rPh>
    <rPh sb="6" eb="7">
      <t>ヤク</t>
    </rPh>
    <rPh sb="8" eb="9">
      <t>ショ</t>
    </rPh>
    <rPh sb="10" eb="12">
      <t>キサイ</t>
    </rPh>
    <rPh sb="12" eb="13">
      <t>レイ</t>
    </rPh>
    <phoneticPr fontId="4"/>
  </si>
  <si>
    <t>・入札書の金額と，積算内訳書の工事価格（税抜き）は，必ず一致させること。</t>
    <rPh sb="1" eb="3">
      <t>ニュウサツ</t>
    </rPh>
    <rPh sb="3" eb="4">
      <t>ショ</t>
    </rPh>
    <rPh sb="5" eb="7">
      <t>キンガク</t>
    </rPh>
    <rPh sb="9" eb="11">
      <t>セキサン</t>
    </rPh>
    <rPh sb="11" eb="13">
      <t>ウチワケ</t>
    </rPh>
    <rPh sb="13" eb="14">
      <t>ショ</t>
    </rPh>
    <rPh sb="20" eb="21">
      <t>ゼイ</t>
    </rPh>
    <rPh sb="21" eb="22">
      <t>ヌ</t>
    </rPh>
    <rPh sb="26" eb="27">
      <t>カナラ</t>
    </rPh>
    <rPh sb="28" eb="30">
      <t>イッチ</t>
    </rPh>
    <phoneticPr fontId="4"/>
  </si>
  <si>
    <t>・積算内訳書は，入札書と同封し提出すること。</t>
    <rPh sb="1" eb="3">
      <t>セキサン</t>
    </rPh>
    <rPh sb="3" eb="5">
      <t>ウチワケ</t>
    </rPh>
    <rPh sb="5" eb="6">
      <t>ショ</t>
    </rPh>
    <rPh sb="8" eb="10">
      <t>ニュウサツ</t>
    </rPh>
    <rPh sb="10" eb="11">
      <t>ショ</t>
    </rPh>
    <rPh sb="12" eb="14">
      <t>ドウフウ</t>
    </rPh>
    <rPh sb="15" eb="17">
      <t>テイシュツ</t>
    </rPh>
    <phoneticPr fontId="4"/>
  </si>
  <si>
    <t>・この様式により難い場合は，適宜この様式に準じて作成する。</t>
    <rPh sb="3" eb="5">
      <t>ヨウシキ</t>
    </rPh>
    <rPh sb="8" eb="9">
      <t>ガタ</t>
    </rPh>
    <rPh sb="10" eb="12">
      <t>バアイ</t>
    </rPh>
    <rPh sb="14" eb="16">
      <t>テキギ</t>
    </rPh>
    <rPh sb="18" eb="20">
      <t>ヨウシキ</t>
    </rPh>
    <rPh sb="21" eb="22">
      <t>ジュン</t>
    </rPh>
    <rPh sb="24" eb="26">
      <t>サクセイ</t>
    </rPh>
    <phoneticPr fontId="4"/>
  </si>
  <si>
    <t>必ず記載すること。</t>
    <rPh sb="0" eb="1">
      <t>カナラ</t>
    </rPh>
    <rPh sb="2" eb="4">
      <t>キサイ</t>
    </rPh>
    <phoneticPr fontId="3"/>
  </si>
  <si>
    <t>商号又は名称</t>
    <phoneticPr fontId="3"/>
  </si>
  <si>
    <t>代表者名</t>
    <phoneticPr fontId="3"/>
  </si>
  <si>
    <t>金額（円）</t>
    <rPh sb="0" eb="2">
      <t>キンガク</t>
    </rPh>
    <rPh sb="3" eb="4">
      <t>エン</t>
    </rPh>
    <phoneticPr fontId="4"/>
  </si>
  <si>
    <t>建築工事</t>
    <rPh sb="0" eb="2">
      <t>ケンチク</t>
    </rPh>
    <rPh sb="2" eb="4">
      <t>コウジ</t>
    </rPh>
    <phoneticPr fontId="3"/>
  </si>
  <si>
    <t>庁舎</t>
    <rPh sb="0" eb="2">
      <t>チョウシャ</t>
    </rPh>
    <phoneticPr fontId="3"/>
  </si>
  <si>
    <t>直接仮設</t>
    <rPh sb="0" eb="2">
      <t>チョクセツ</t>
    </rPh>
    <rPh sb="2" eb="4">
      <t>カセツ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</si>
  <si>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</si>
  <si>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種目</t>
    <rPh sb="0" eb="2">
      <t>シュモク</t>
    </rPh>
    <phoneticPr fontId="3"/>
  </si>
  <si>
    <t>科目</t>
    <rPh sb="0" eb="2">
      <t>カモク</t>
    </rPh>
    <phoneticPr fontId="3"/>
  </si>
  <si>
    <t>名称</t>
    <rPh sb="0" eb="2">
      <t>メイショウ</t>
    </rPh>
    <phoneticPr fontId="4"/>
  </si>
  <si>
    <t>土工</t>
    <rPh sb="0" eb="2">
      <t>ドコウ</t>
    </rPh>
    <phoneticPr fontId="3"/>
  </si>
  <si>
    <t>地業</t>
    <rPh sb="0" eb="1">
      <t>チ</t>
    </rPh>
    <rPh sb="1" eb="2">
      <t>ギョウ</t>
    </rPh>
    <phoneticPr fontId="3"/>
  </si>
  <si>
    <t>鉄筋</t>
    <rPh sb="0" eb="2">
      <t>テッキン</t>
    </rPh>
    <phoneticPr fontId="3"/>
  </si>
  <si>
    <t>コンクリート</t>
    <phoneticPr fontId="3"/>
  </si>
  <si>
    <t>型枠</t>
    <rPh sb="0" eb="2">
      <t>カタワク</t>
    </rPh>
    <phoneticPr fontId="3"/>
  </si>
  <si>
    <t>鉄骨</t>
    <rPh sb="0" eb="2">
      <t>テッコツ</t>
    </rPh>
    <phoneticPr fontId="3"/>
  </si>
  <si>
    <t>防水</t>
    <rPh sb="0" eb="2">
      <t>ボウスイ</t>
    </rPh>
    <phoneticPr fontId="3"/>
  </si>
  <si>
    <t>石</t>
    <rPh sb="0" eb="1">
      <t>イシ</t>
    </rPh>
    <phoneticPr fontId="3"/>
  </si>
  <si>
    <t>タイル</t>
    <phoneticPr fontId="3"/>
  </si>
  <si>
    <t>木工</t>
    <rPh sb="0" eb="2">
      <t>モッコウ</t>
    </rPh>
    <phoneticPr fontId="3"/>
  </si>
  <si>
    <t>屋根及びとい</t>
    <rPh sb="0" eb="2">
      <t>ヤネ</t>
    </rPh>
    <rPh sb="2" eb="3">
      <t>オヨ</t>
    </rPh>
    <phoneticPr fontId="3"/>
  </si>
  <si>
    <t>金属</t>
    <rPh sb="0" eb="2">
      <t>キンゾク</t>
    </rPh>
    <phoneticPr fontId="3"/>
  </si>
  <si>
    <t>左官</t>
    <rPh sb="0" eb="2">
      <t>サカン</t>
    </rPh>
    <phoneticPr fontId="3"/>
  </si>
  <si>
    <t>建具</t>
    <rPh sb="0" eb="2">
      <t>タテグ</t>
    </rPh>
    <phoneticPr fontId="3"/>
  </si>
  <si>
    <t>塗装</t>
    <rPh sb="0" eb="2">
      <t>トソウ</t>
    </rPh>
    <phoneticPr fontId="3"/>
  </si>
  <si>
    <t>内外装</t>
    <rPh sb="0" eb="1">
      <t>ナイ</t>
    </rPh>
    <rPh sb="1" eb="3">
      <t>ガイソウ</t>
    </rPh>
    <phoneticPr fontId="3"/>
  </si>
  <si>
    <t>発生材処分</t>
    <rPh sb="0" eb="2">
      <t>ハッセイ</t>
    </rPh>
    <rPh sb="2" eb="3">
      <t>ザイ</t>
    </rPh>
    <rPh sb="3" eb="5">
      <t>ショブン</t>
    </rPh>
    <phoneticPr fontId="3"/>
  </si>
  <si>
    <t>①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</si>
  <si>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</si>
  <si>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</si>
  <si>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</si>
  <si>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</si>
  <si>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</si>
  <si>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</si>
  <si>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</si>
  <si>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</si>
  <si>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</si>
  <si>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</si>
  <si>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</si>
  <si>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</si>
  <si>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</si>
  <si>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</si>
  <si>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①～⑱の計</t>
    <rPh sb="4" eb="5">
      <t>ケイ</t>
    </rPh>
    <phoneticPr fontId="3"/>
  </si>
  <si>
    <t>測量業務</t>
    <rPh sb="0" eb="2">
      <t>ソクリョウ</t>
    </rPh>
    <rPh sb="2" eb="4">
      <t>ギョウム</t>
    </rPh>
    <phoneticPr fontId="3"/>
  </si>
  <si>
    <t>応用測量</t>
    <rPh sb="0" eb="2">
      <t>オウヨウ</t>
    </rPh>
    <rPh sb="2" eb="4">
      <t>ソクリョウ</t>
    </rPh>
    <phoneticPr fontId="3"/>
  </si>
  <si>
    <t>用地測量</t>
    <rPh sb="0" eb="2">
      <t>ヨウチ</t>
    </rPh>
    <rPh sb="2" eb="4">
      <t>ソクリョウ</t>
    </rPh>
    <phoneticPr fontId="3"/>
  </si>
  <si>
    <t>資料調査</t>
    <rPh sb="0" eb="2">
      <t>シリョウ</t>
    </rPh>
    <rPh sb="2" eb="4">
      <t>チョウサ</t>
    </rPh>
    <phoneticPr fontId="3"/>
  </si>
  <si>
    <t>基準点測量</t>
    <rPh sb="0" eb="3">
      <t>キジュンテン</t>
    </rPh>
    <rPh sb="3" eb="5">
      <t>ソクリョウ</t>
    </rPh>
    <phoneticPr fontId="3"/>
  </si>
  <si>
    <t>基準点設置</t>
    <rPh sb="0" eb="3">
      <t>キジュンテン</t>
    </rPh>
    <rPh sb="3" eb="5">
      <t>セッチ</t>
    </rPh>
    <phoneticPr fontId="3"/>
  </si>
  <si>
    <t>路線測量</t>
    <rPh sb="0" eb="2">
      <t>ロセン</t>
    </rPh>
    <rPh sb="2" eb="4">
      <t>ソクリョウ</t>
    </rPh>
    <phoneticPr fontId="3"/>
  </si>
  <si>
    <t>作業計画</t>
    <rPh sb="0" eb="2">
      <t>サギョウ</t>
    </rPh>
    <rPh sb="2" eb="4">
      <t>ケイカク</t>
    </rPh>
    <phoneticPr fontId="3"/>
  </si>
  <si>
    <t>中心線測量</t>
    <rPh sb="0" eb="3">
      <t>チュウシンセン</t>
    </rPh>
    <rPh sb="3" eb="5">
      <t>ソクリョウ</t>
    </rPh>
    <phoneticPr fontId="3"/>
  </si>
  <si>
    <t>縦断測量</t>
    <rPh sb="0" eb="2">
      <t>ジュウダン</t>
    </rPh>
    <rPh sb="2" eb="4">
      <t>ソクリョウ</t>
    </rPh>
    <phoneticPr fontId="3"/>
  </si>
  <si>
    <t>横断測量</t>
    <rPh sb="0" eb="2">
      <t>オウダン</t>
    </rPh>
    <rPh sb="2" eb="4">
      <t>ソクリョウ</t>
    </rPh>
    <phoneticPr fontId="3"/>
  </si>
  <si>
    <t>道路設計</t>
    <rPh sb="0" eb="2">
      <t>ドウロ</t>
    </rPh>
    <rPh sb="2" eb="4">
      <t>セッケイ</t>
    </rPh>
    <phoneticPr fontId="3"/>
  </si>
  <si>
    <t>道路詳細設計</t>
    <rPh sb="0" eb="2">
      <t>ドウロ</t>
    </rPh>
    <rPh sb="2" eb="4">
      <t>ショウサイ</t>
    </rPh>
    <rPh sb="4" eb="6">
      <t>セッケイ</t>
    </rPh>
    <phoneticPr fontId="3"/>
  </si>
  <si>
    <t>直接調査費</t>
    <rPh sb="0" eb="2">
      <t>チョクセツ</t>
    </rPh>
    <rPh sb="2" eb="4">
      <t>チョウサ</t>
    </rPh>
    <rPh sb="4" eb="5">
      <t>ヒ</t>
    </rPh>
    <phoneticPr fontId="3"/>
  </si>
  <si>
    <t>資料整理</t>
    <rPh sb="0" eb="2">
      <t>シリョウ</t>
    </rPh>
    <rPh sb="2" eb="4">
      <t>セイリ</t>
    </rPh>
    <phoneticPr fontId="3"/>
  </si>
  <si>
    <t>調査・資料整理</t>
    <rPh sb="0" eb="2">
      <t>チョウサ</t>
    </rPh>
    <rPh sb="3" eb="5">
      <t>シリョウ</t>
    </rPh>
    <rPh sb="5" eb="7">
      <t>セイリ</t>
    </rPh>
    <phoneticPr fontId="3"/>
  </si>
  <si>
    <t>地形測量</t>
    <rPh sb="0" eb="2">
      <t>チケイ</t>
    </rPh>
    <rPh sb="2" eb="4">
      <t>ソクリョウ</t>
    </rPh>
    <phoneticPr fontId="3"/>
  </si>
  <si>
    <t>４級基準点測量</t>
    <rPh sb="1" eb="2">
      <t>キュウ</t>
    </rPh>
    <rPh sb="2" eb="5">
      <t>キジュンテン</t>
    </rPh>
    <rPh sb="5" eb="7">
      <t>ソクリョウ</t>
    </rPh>
    <phoneticPr fontId="3"/>
  </si>
  <si>
    <t>現地測量</t>
    <rPh sb="0" eb="2">
      <t>ゲンチ</t>
    </rPh>
    <rPh sb="2" eb="4">
      <t>ソクリョウ</t>
    </rPh>
    <phoneticPr fontId="3"/>
  </si>
  <si>
    <t>業務務打合せ</t>
    <rPh sb="0" eb="2">
      <t>ギョウム</t>
    </rPh>
    <rPh sb="2" eb="3">
      <t>ム</t>
    </rPh>
    <rPh sb="3" eb="5">
      <t>ウチアワ</t>
    </rPh>
    <phoneticPr fontId="3"/>
  </si>
  <si>
    <t>測量打合せ</t>
    <rPh sb="0" eb="2">
      <t>ソクリョウ</t>
    </rPh>
    <rPh sb="2" eb="4">
      <t>ウチアワ</t>
    </rPh>
    <phoneticPr fontId="3"/>
  </si>
  <si>
    <t>打合せ協議</t>
    <rPh sb="0" eb="2">
      <t>ウチアワ</t>
    </rPh>
    <rPh sb="3" eb="5">
      <t>キョウギ</t>
    </rPh>
    <phoneticPr fontId="3"/>
  </si>
  <si>
    <t>直接測量費計</t>
    <rPh sb="0" eb="2">
      <t>チョクセツ</t>
    </rPh>
    <rPh sb="2" eb="4">
      <t>ソクリョウ</t>
    </rPh>
    <rPh sb="4" eb="5">
      <t>ヒ</t>
    </rPh>
    <rPh sb="5" eb="6">
      <t>ケイ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</si>
  <si>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</si>
  <si>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諸雑費</t>
    <rPh sb="0" eb="1">
      <t>ショ</t>
    </rPh>
    <rPh sb="1" eb="3">
      <t>ザッピ</t>
    </rPh>
    <phoneticPr fontId="3"/>
  </si>
  <si>
    <t>業務価格計</t>
    <rPh sb="0" eb="2">
      <t>ギョウム</t>
    </rPh>
    <rPh sb="2" eb="4">
      <t>カカク</t>
    </rPh>
    <rPh sb="4" eb="5">
      <t>ケイ</t>
    </rPh>
    <phoneticPr fontId="3"/>
  </si>
  <si>
    <t>その他設計</t>
    <rPh sb="2" eb="3">
      <t>タ</t>
    </rPh>
    <rPh sb="3" eb="5">
      <t>セッケイ</t>
    </rPh>
    <phoneticPr fontId="3"/>
  </si>
  <si>
    <t>直接原価計</t>
    <rPh sb="0" eb="2">
      <t>チョクセツ</t>
    </rPh>
    <rPh sb="2" eb="4">
      <t>ゲンカ</t>
    </rPh>
    <rPh sb="4" eb="5">
      <t>ケイ</t>
    </rPh>
    <phoneticPr fontId="3"/>
  </si>
  <si>
    <t>印刷製本計</t>
    <rPh sb="0" eb="2">
      <t>インサツ</t>
    </rPh>
    <rPh sb="2" eb="4">
      <t>セイホン</t>
    </rPh>
    <rPh sb="4" eb="5">
      <t>ケイ</t>
    </rPh>
    <phoneticPr fontId="3"/>
  </si>
  <si>
    <t>その他原価</t>
    <rPh sb="2" eb="3">
      <t>タ</t>
    </rPh>
    <rPh sb="3" eb="5">
      <t>ゲンカ</t>
    </rPh>
    <phoneticPr fontId="3"/>
  </si>
  <si>
    <t>一般管理費等</t>
    <rPh sb="0" eb="2">
      <t>イッパン</t>
    </rPh>
    <rPh sb="2" eb="6">
      <t>カンリヒトウ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</si>
  <si>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</si>
  <si>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直接調査費計</t>
    <rPh sb="0" eb="2">
      <t>チョクセツ</t>
    </rPh>
    <rPh sb="2" eb="5">
      <t>チョウサヒ</t>
    </rPh>
    <rPh sb="5" eb="6">
      <t>ケイ</t>
    </rPh>
    <phoneticPr fontId="3"/>
  </si>
  <si>
    <t>間接調査費</t>
    <rPh sb="0" eb="2">
      <t>カンセツ</t>
    </rPh>
    <rPh sb="2" eb="5">
      <t>チョウサヒ</t>
    </rPh>
    <phoneticPr fontId="3"/>
  </si>
  <si>
    <t>運搬費</t>
    <rPh sb="0" eb="2">
      <t>ウンパン</t>
    </rPh>
    <rPh sb="2" eb="3">
      <t>ヒ</t>
    </rPh>
    <phoneticPr fontId="3"/>
  </si>
  <si>
    <t>機材運搬</t>
    <rPh sb="0" eb="2">
      <t>キザイ</t>
    </rPh>
    <rPh sb="2" eb="4">
      <t>ウンパン</t>
    </rPh>
    <phoneticPr fontId="3"/>
  </si>
  <si>
    <t>交通誘導警備員</t>
    <rPh sb="0" eb="2">
      <t>コウツウ</t>
    </rPh>
    <rPh sb="2" eb="4">
      <t>ユウドウ</t>
    </rPh>
    <rPh sb="4" eb="7">
      <t>ケイビイン</t>
    </rPh>
    <phoneticPr fontId="3"/>
  </si>
  <si>
    <t>安全作業</t>
    <rPh sb="0" eb="2">
      <t>アンゼン</t>
    </rPh>
    <rPh sb="2" eb="4">
      <t>サギョウ</t>
    </rPh>
    <phoneticPr fontId="3"/>
  </si>
  <si>
    <t>間接調査費計</t>
    <rPh sb="0" eb="2">
      <t>カンセツ</t>
    </rPh>
    <rPh sb="2" eb="5">
      <t>チョウサヒ</t>
    </rPh>
    <rPh sb="5" eb="6">
      <t>ケイ</t>
    </rPh>
    <phoneticPr fontId="3"/>
  </si>
  <si>
    <t>諸経費</t>
    <rPh sb="0" eb="3">
      <t>ショケイヒ</t>
    </rPh>
    <phoneticPr fontId="3"/>
  </si>
  <si>
    <t>地形図作成</t>
    <rPh sb="0" eb="3">
      <t>チケイズ</t>
    </rPh>
    <rPh sb="3" eb="5">
      <t>サクセイ</t>
    </rPh>
    <phoneticPr fontId="3"/>
  </si>
  <si>
    <t>業務価格合計（税抜き）</t>
    <rPh sb="0" eb="2">
      <t>ギョウム</t>
    </rPh>
    <rPh sb="2" eb="4">
      <t>カカク</t>
    </rPh>
    <rPh sb="4" eb="6">
      <t>ゴウケイ</t>
    </rPh>
    <rPh sb="7" eb="8">
      <t>ゼイ</t>
    </rPh>
    <rPh sb="8" eb="9">
      <t>ヌ</t>
    </rPh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</si>
  <si>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</si>
  <si>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</si>
  <si>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</si>
  <si>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</si>
  <si>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a～ｈの計</t>
    <rPh sb="4" eb="5">
      <t>ケイ</t>
    </rPh>
    <phoneticPr fontId="3"/>
  </si>
  <si>
    <t>ｋ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</si>
  <si>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</si>
  <si>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</si>
  <si>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</si>
  <si>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</si>
  <si>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</si>
  <si>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</si>
  <si>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</si>
  <si>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</si>
  <si>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</si>
  <si>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</si>
  <si>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</si>
  <si>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</si>
  <si>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</si>
  <si>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l～mの計</t>
    <rPh sb="4" eb="5">
      <t>ケイ</t>
    </rPh>
    <phoneticPr fontId="3"/>
  </si>
  <si>
    <t>t～uの計</t>
    <rPh sb="4" eb="5">
      <t>ケイ</t>
    </rPh>
    <phoneticPr fontId="3"/>
  </si>
  <si>
    <t>nopqの計</t>
    <rPh sb="5" eb="6">
      <t>ケイ</t>
    </rPh>
    <phoneticPr fontId="3"/>
  </si>
  <si>
    <t>ijkの計</t>
    <rPh sb="4" eb="5">
      <t>ケイ</t>
    </rPh>
    <phoneticPr fontId="3"/>
  </si>
  <si>
    <t>svwxの計</t>
    <rPh sb="5" eb="6">
      <t>ケイ</t>
    </rPh>
    <phoneticPr fontId="3"/>
  </si>
  <si>
    <t>A+B+C</t>
    <phoneticPr fontId="3"/>
  </si>
  <si>
    <r>
      <t>①②③④</t>
    </r>
    <r>
      <rPr>
        <b/>
        <sz val="11"/>
        <rFont val="ＭＳ 明朝"/>
        <family val="1"/>
        <charset val="128"/>
      </rPr>
      <t>の計</t>
    </r>
    <rPh sb="5" eb="6">
      <t>ケイ</t>
    </rPh>
    <phoneticPr fontId="3"/>
  </si>
  <si>
    <t>abcの計</t>
    <rPh sb="4" eb="5">
      <t>ケイ</t>
    </rPh>
    <phoneticPr fontId="3"/>
  </si>
  <si>
    <t>・内訳書に記載するのは，「科目」の部分の金額を算出する。</t>
    <rPh sb="1" eb="3">
      <t>ウチワケ</t>
    </rPh>
    <rPh sb="3" eb="4">
      <t>ショ</t>
    </rPh>
    <rPh sb="5" eb="7">
      <t>_x0000__x0001__x0002_</t>
    </rPh>
    <rPh sb="13" eb="15">
      <t>カモク</t>
    </rPh>
    <phoneticPr fontId="3"/>
  </si>
  <si>
    <t>・健康保険，厚生年金及び雇用保険に係る法定福利費を明示すること。</t>
    <rPh sb="14" eb="16">
      <t>ホケン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</si>
  <si>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</si>
  <si>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必ず記載すること。</t>
    <phoneticPr fontId="3"/>
  </si>
  <si>
    <t>・内訳書に記載するのは，金抜き設計図書の工事区分・工種・種別・細別・規格に記載されている，「細別」の</t>
    <rPh sb="1" eb="3">
      <t>ウチワケ</t>
    </rPh>
    <rPh sb="3" eb="4">
      <t>ショ</t>
    </rPh>
    <rPh sb="5" eb="7">
      <t>_x0000__x0001__x0002_</t>
    </rPh>
    <rPh sb="12" eb="13">
      <t>キン</t>
    </rPh>
    <rPh sb="13" eb="14">
      <t>ヌ</t>
    </rPh>
    <rPh sb="15" eb="17">
      <t>セッケイ</t>
    </rPh>
    <rPh sb="17" eb="19">
      <t>トショ</t>
    </rPh>
    <rPh sb="20" eb="22">
      <t>_x0004__x0003__x0001_</t>
    </rPh>
    <rPh sb="22" eb="24">
      <t>_x0006__x0005__x0002_</t>
    </rPh>
    <rPh sb="25" eb="26">
      <t xml:space="preserve">	_x000C_</t>
    </rPh>
    <rPh sb="26" eb="27">
      <t>_x0002__x000C_</t>
    </rPh>
    <rPh sb="28" eb="30">
      <t>_x000E__x0002__x000F__x0011_</t>
    </rPh>
    <rPh sb="31" eb="33">
      <t>_x0001__x0011__x0012__x0001_</t>
    </rPh>
    <rPh sb="34" eb="36">
      <t>キカク</t>
    </rPh>
    <rPh sb="37" eb="39">
      <t>キサイ</t>
    </rPh>
    <phoneticPr fontId="3"/>
  </si>
  <si>
    <t>　部分の金額を算出する。</t>
    <phoneticPr fontId="3"/>
  </si>
  <si>
    <t>○○維○○号　　○○○○工事</t>
    <rPh sb="2" eb="3">
      <t>イ</t>
    </rPh>
    <rPh sb="5" eb="6">
      <t>ゴウ</t>
    </rPh>
    <rPh sb="12" eb="14">
      <t>コウジ</t>
    </rPh>
    <phoneticPr fontId="3"/>
  </si>
  <si>
    <t>○○委○○号　　○○○○業務委託</t>
    <rPh sb="2" eb="3">
      <t>イ</t>
    </rPh>
    <rPh sb="5" eb="6">
      <t>ゴウ</t>
    </rPh>
    <rPh sb="12" eb="14">
      <t>ギョウム</t>
    </rPh>
    <rPh sb="14" eb="16">
      <t>イタク</t>
    </rPh>
    <phoneticPr fontId="3"/>
  </si>
  <si>
    <t>○○建○○号　　○○○○工事</t>
    <rPh sb="2" eb="3">
      <t>ケン</t>
    </rPh>
    <rPh sb="5" eb="6">
      <t>ゴウ</t>
    </rPh>
    <rPh sb="12" eb="14">
      <t>コウジ</t>
    </rPh>
    <phoneticPr fontId="3"/>
  </si>
  <si>
    <t>工事価格（税抜き）</t>
    <phoneticPr fontId="3"/>
  </si>
  <si>
    <t>（円）</t>
    <rPh sb="1" eb="2">
      <t>エン</t>
    </rPh>
    <phoneticPr fontId="3"/>
  </si>
  <si>
    <t>工事価格のうち，現場労働者に関する健康保険，厚生年金保険及び</t>
    <rPh sb="0" eb="2">
      <t>コウジ</t>
    </rPh>
    <rPh sb="2" eb="4">
      <t>カカク</t>
    </rPh>
    <rPh sb="8" eb="10">
      <t>ゲンバ</t>
    </rPh>
    <rPh sb="10" eb="13">
      <t>ロウドウシャ</t>
    </rPh>
    <rPh sb="14" eb="15">
      <t>カン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8" eb="29">
      <t>オヨ</t>
    </rPh>
    <phoneticPr fontId="3"/>
  </si>
  <si>
    <t>雇用保険の法定の事業主負担額</t>
    <phoneticPr fontId="3"/>
  </si>
  <si>
    <t>金　　　額</t>
    <rPh sb="0" eb="1">
      <t>キン</t>
    </rPh>
    <rPh sb="4" eb="5">
      <t>ガク</t>
    </rPh>
    <phoneticPr fontId="3"/>
  </si>
  <si>
    <t>工　　種</t>
    <rPh sb="0" eb="1">
      <t>コウ</t>
    </rPh>
    <rPh sb="3" eb="4">
      <t>シュ</t>
    </rPh>
    <phoneticPr fontId="3"/>
  </si>
  <si>
    <t>種　　別</t>
    <rPh sb="0" eb="1">
      <t>シュ</t>
    </rPh>
    <rPh sb="3" eb="4">
      <t>ベツ</t>
    </rPh>
    <phoneticPr fontId="3"/>
  </si>
  <si>
    <t>種　　目</t>
    <rPh sb="0" eb="1">
      <t>シュ</t>
    </rPh>
    <rPh sb="3" eb="4">
      <t>メ</t>
    </rPh>
    <phoneticPr fontId="3"/>
  </si>
  <si>
    <t>科　　目</t>
    <rPh sb="0" eb="1">
      <t>カ</t>
    </rPh>
    <rPh sb="3" eb="4">
      <t>メ</t>
    </rPh>
    <phoneticPr fontId="3"/>
  </si>
  <si>
    <t>数量</t>
    <phoneticPr fontId="4"/>
  </si>
  <si>
    <t>単位</t>
    <phoneticPr fontId="3"/>
  </si>
  <si>
    <t>工事価格（税抜き）</t>
    <phoneticPr fontId="3"/>
  </si>
  <si>
    <t>・内訳書に記載するのは，金抜き設計図書の工事区分・工種・種別・細別・規格に記載されている，「細別」</t>
    <rPh sb="1" eb="3">
      <t>ウチワケ</t>
    </rPh>
    <rPh sb="3" eb="4">
      <t>ショ</t>
    </rPh>
    <rPh sb="5" eb="7">
      <t>_x0000__x0001__x0002_</t>
    </rPh>
    <rPh sb="12" eb="13">
      <t>キン</t>
    </rPh>
    <rPh sb="13" eb="14">
      <t>ヌ</t>
    </rPh>
    <rPh sb="15" eb="17">
      <t>セッケイ</t>
    </rPh>
    <rPh sb="17" eb="19">
      <t>トショ</t>
    </rPh>
    <rPh sb="20" eb="22">
      <t>_x0004__x0003__x0001_</t>
    </rPh>
    <rPh sb="22" eb="24">
      <t>_x0006__x0005__x0002_</t>
    </rPh>
    <rPh sb="25" eb="26">
      <t xml:space="preserve">	_x000C_</t>
    </rPh>
    <rPh sb="26" eb="27">
      <t>_x0002__x000C_</t>
    </rPh>
    <rPh sb="28" eb="30">
      <t>_x000E__x0002__x000F__x0011_</t>
    </rPh>
    <rPh sb="31" eb="33">
      <t>_x0001__x0011__x0012__x0001_</t>
    </rPh>
    <rPh sb="34" eb="36">
      <t>キカク</t>
    </rPh>
    <rPh sb="37" eb="39">
      <t>キサイ</t>
    </rPh>
    <phoneticPr fontId="3"/>
  </si>
  <si>
    <t>　の部分の金額を算出する。</t>
    <phoneticPr fontId="3"/>
  </si>
  <si>
    <t>○○○○</t>
    <phoneticPr fontId="3"/>
  </si>
  <si>
    <r>
      <t>積算内訳書</t>
    </r>
    <r>
      <rPr>
        <sz val="12"/>
        <color theme="1"/>
        <rFont val="ＭＳ 明朝"/>
        <family val="1"/>
        <charset val="128"/>
      </rPr>
      <t>（測量・コンサルタント等）</t>
    </r>
    <rPh sb="0" eb="1">
      <t>セキ</t>
    </rPh>
    <rPh sb="1" eb="2">
      <t>サン</t>
    </rPh>
    <rPh sb="2" eb="3">
      <t>ナイ</t>
    </rPh>
    <rPh sb="3" eb="4">
      <t>ヤク</t>
    </rPh>
    <rPh sb="4" eb="5">
      <t>ショ</t>
    </rPh>
    <rPh sb="6" eb="8">
      <t>ソクリョウ</t>
    </rPh>
    <rPh sb="16" eb="17">
      <t>トウ</t>
    </rPh>
    <phoneticPr fontId="4"/>
  </si>
  <si>
    <r>
      <t>積算内訳書</t>
    </r>
    <r>
      <rPr>
        <sz val="12"/>
        <color theme="1"/>
        <rFont val="ＭＳ 明朝"/>
        <family val="1"/>
        <charset val="128"/>
      </rPr>
      <t>（土木）</t>
    </r>
    <rPh sb="0" eb="1">
      <t>セキ</t>
    </rPh>
    <rPh sb="1" eb="2">
      <t>サン</t>
    </rPh>
    <rPh sb="2" eb="3">
      <t>ナイ</t>
    </rPh>
    <rPh sb="3" eb="4">
      <t>ヤク</t>
    </rPh>
    <rPh sb="4" eb="5">
      <t>ショ</t>
    </rPh>
    <rPh sb="6" eb="8">
      <t>ドボク</t>
    </rPh>
    <phoneticPr fontId="4"/>
  </si>
  <si>
    <r>
      <t>積算内訳書</t>
    </r>
    <r>
      <rPr>
        <sz val="12"/>
        <color theme="1"/>
        <rFont val="ＭＳ 明朝"/>
        <family val="1"/>
        <charset val="128"/>
      </rPr>
      <t>（建築）</t>
    </r>
    <rPh sb="0" eb="1">
      <t>セキ</t>
    </rPh>
    <rPh sb="1" eb="2">
      <t>サン</t>
    </rPh>
    <rPh sb="2" eb="3">
      <t>ナイ</t>
    </rPh>
    <rPh sb="3" eb="4">
      <t>ヤク</t>
    </rPh>
    <rPh sb="4" eb="5">
      <t>ショ</t>
    </rPh>
    <rPh sb="6" eb="8">
      <t>ケンチク</t>
    </rPh>
    <phoneticPr fontId="4"/>
  </si>
  <si>
    <r>
      <t>積算内訳書</t>
    </r>
    <r>
      <rPr>
        <sz val="12"/>
        <color theme="1"/>
        <rFont val="ＭＳ 明朝"/>
        <family val="1"/>
        <charset val="128"/>
      </rPr>
      <t>（その他委託）</t>
    </r>
    <rPh sb="0" eb="1">
      <t>セキ</t>
    </rPh>
    <rPh sb="1" eb="2">
      <t>サン</t>
    </rPh>
    <rPh sb="2" eb="3">
      <t>ナイ</t>
    </rPh>
    <rPh sb="3" eb="4">
      <t>ヤク</t>
    </rPh>
    <rPh sb="4" eb="5">
      <t>ショ</t>
    </rPh>
    <rPh sb="8" eb="9">
      <t>タ</t>
    </rPh>
    <rPh sb="9" eb="11">
      <t>イタク</t>
    </rPh>
    <phoneticPr fontId="4"/>
  </si>
  <si>
    <t>印</t>
    <rPh sb="0" eb="1">
      <t>イン</t>
    </rPh>
    <phoneticPr fontId="3"/>
  </si>
  <si>
    <t>業務価格（税抜き）</t>
    <rPh sb="0" eb="2">
      <t>ギョウム</t>
    </rPh>
    <rPh sb="2" eb="4">
      <t>カカク</t>
    </rPh>
    <rPh sb="5" eb="6">
      <t>ゼイ</t>
    </rPh>
    <rPh sb="6" eb="7">
      <t>ヌ</t>
    </rPh>
    <phoneticPr fontId="3"/>
  </si>
  <si>
    <t>業務費計</t>
    <rPh sb="0" eb="2">
      <t>ギョウム</t>
    </rPh>
    <rPh sb="2" eb="3">
      <t>ヒ</t>
    </rPh>
    <rPh sb="3" eb="4">
      <t>ケイ</t>
    </rPh>
    <phoneticPr fontId="3"/>
  </si>
  <si>
    <t>業務原価</t>
    <rPh sb="0" eb="2">
      <t>ギョウム</t>
    </rPh>
    <rPh sb="2" eb="4">
      <t>ゲンカ</t>
    </rPh>
    <phoneticPr fontId="3"/>
  </si>
  <si>
    <t>・内訳書に記載するのは，金抜き設計図書の工事区分・工種・種別・細別・規格に記載されている</t>
    <rPh sb="1" eb="3">
      <t>ウチワケ</t>
    </rPh>
    <rPh sb="3" eb="4">
      <t>ショ</t>
    </rPh>
    <rPh sb="5" eb="7">
      <t>_x0000__x0001__x0002_</t>
    </rPh>
    <rPh sb="12" eb="13">
      <t>キン</t>
    </rPh>
    <rPh sb="13" eb="14">
      <t>ヌ</t>
    </rPh>
    <rPh sb="15" eb="17">
      <t>セッケイ</t>
    </rPh>
    <rPh sb="17" eb="19">
      <t>トショ</t>
    </rPh>
    <rPh sb="20" eb="22">
      <t>_x0004__x0003__x0001_</t>
    </rPh>
    <rPh sb="22" eb="24">
      <t>_x0006__x0005__x0002_</t>
    </rPh>
    <rPh sb="25" eb="26">
      <t xml:space="preserve">	_x000C_</t>
    </rPh>
    <rPh sb="26" eb="27">
      <t>_x0002__x000C_</t>
    </rPh>
    <rPh sb="28" eb="30">
      <t>_x000E__x0002__x000F__x0011_</t>
    </rPh>
    <rPh sb="31" eb="33">
      <t>_x0001__x0011__x0012__x0001_</t>
    </rPh>
    <rPh sb="34" eb="36">
      <t>キカク</t>
    </rPh>
    <rPh sb="37" eb="39">
      <t>キサイ</t>
    </rPh>
    <phoneticPr fontId="3"/>
  </si>
  <si>
    <t>　「細別」の部分の金額を算出する。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</si>
</sst>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#,##0_);[Red]\(#,##0\)"/>
    <numFmt numFmtId="178" formatCode="#,##0_ "/>
    <numFmt numFmtId="179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rgb="FF00B0F0"/>
      <name val="ＭＳ 明朝"/>
      <family val="1"/>
      <charset val="128"/>
    </font>
    <font>
      <b/>
      <sz val="12"/>
      <color rgb="FF7030A0"/>
      <name val="ＭＳ 明朝"/>
      <family val="1"/>
      <charset val="128"/>
    </font>
    <font>
      <b/>
      <sz val="11"/>
      <color rgb="FF7030A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7030A0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0" xfId="1" applyFont="1" applyBorder="1" applyAlignment="1">
      <alignment horizontal="center" vertical="center"/>
    </xf>
    <xf numFmtId="176" fontId="21" fillId="0" borderId="0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9" fillId="0" borderId="6" xfId="1" applyFont="1" applyBorder="1" applyAlignment="1">
      <alignment horizontal="center" vertical="center" shrinkToFit="1"/>
    </xf>
    <xf numFmtId="0" fontId="2" fillId="0" borderId="8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178" fontId="6" fillId="0" borderId="4" xfId="1" applyNumberFormat="1" applyFont="1" applyBorder="1" applyAlignment="1">
      <alignment horizontal="right" vertical="center" shrinkToFit="1"/>
    </xf>
    <xf numFmtId="178" fontId="6" fillId="0" borderId="5" xfId="1" applyNumberFormat="1" applyFont="1" applyBorder="1" applyAlignment="1">
      <alignment horizontal="right" vertical="center" shrinkToFit="1"/>
    </xf>
    <xf numFmtId="178" fontId="6" fillId="0" borderId="14" xfId="1" applyNumberFormat="1" applyFont="1" applyBorder="1" applyAlignment="1">
      <alignment horizontal="right" vertical="center" shrinkToFit="1"/>
    </xf>
    <xf numFmtId="178" fontId="6" fillId="0" borderId="16" xfId="1" applyNumberFormat="1" applyFont="1" applyBorder="1" applyAlignment="1">
      <alignment horizontal="right" vertical="center" shrinkToFit="1"/>
    </xf>
    <xf numFmtId="0" fontId="2" fillId="0" borderId="6" xfId="1" applyFont="1" applyBorder="1" applyAlignment="1">
      <alignment vertical="center" shrinkToFit="1"/>
    </xf>
    <xf numFmtId="0" fontId="2" fillId="0" borderId="1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4" xfId="1" applyFont="1" applyBorder="1" applyAlignment="1">
      <alignment vertical="center" shrinkToFit="1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6" xfId="1" applyFont="1" applyFill="1" applyBorder="1" applyAlignment="1">
      <alignment vertical="center"/>
    </xf>
    <xf numFmtId="0" fontId="17" fillId="0" borderId="0" xfId="1" applyFont="1" applyBorder="1" applyAlignment="1">
      <alignment vertical="center" shrinkToFit="1"/>
    </xf>
    <xf numFmtId="0" fontId="8" fillId="0" borderId="14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/>
    </xf>
    <xf numFmtId="178" fontId="2" fillId="0" borderId="6" xfId="1" applyNumberFormat="1" applyFont="1" applyBorder="1" applyAlignment="1">
      <alignment horizontal="center" vertical="center" shrinkToFit="1"/>
    </xf>
    <xf numFmtId="177" fontId="2" fillId="0" borderId="6" xfId="1" applyNumberFormat="1" applyFont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/>
    </xf>
    <xf numFmtId="178" fontId="6" fillId="0" borderId="8" xfId="1" applyNumberFormat="1" applyFont="1" applyBorder="1" applyAlignment="1">
      <alignment horizontal="right" vertical="center" shrinkToFit="1"/>
    </xf>
    <xf numFmtId="178" fontId="6" fillId="0" borderId="12" xfId="1" applyNumberFormat="1" applyFont="1" applyBorder="1" applyAlignment="1">
      <alignment horizontal="right" vertical="center" shrinkToFit="1"/>
    </xf>
    <xf numFmtId="178" fontId="6" fillId="0" borderId="10" xfId="1" applyNumberFormat="1" applyFont="1" applyBorder="1" applyAlignment="1">
      <alignment horizontal="right" vertical="center" shrinkToFit="1"/>
    </xf>
    <xf numFmtId="178" fontId="6" fillId="0" borderId="7" xfId="1" applyNumberFormat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178" fontId="6" fillId="0" borderId="6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6" xfId="1" applyFont="1" applyFill="1" applyBorder="1" applyAlignment="1">
      <alignment horizontal="left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178" fontId="6" fillId="0" borderId="0" xfId="1" applyNumberFormat="1" applyFont="1" applyBorder="1" applyAlignment="1">
      <alignment vertical="center" shrinkToFit="1"/>
    </xf>
    <xf numFmtId="0" fontId="2" fillId="0" borderId="10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78" fontId="6" fillId="0" borderId="3" xfId="1" applyNumberFormat="1" applyFont="1" applyBorder="1" applyAlignment="1">
      <alignment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177" fontId="12" fillId="0" borderId="5" xfId="1" applyNumberFormat="1" applyFont="1" applyBorder="1" applyAlignment="1">
      <alignment horizontal="right" vertical="center" shrinkToFit="1"/>
    </xf>
    <xf numFmtId="0" fontId="16" fillId="0" borderId="8" xfId="1" applyFont="1" applyBorder="1" applyAlignment="1">
      <alignment horizontal="center" vertical="center" shrinkToFit="1"/>
    </xf>
    <xf numFmtId="179" fontId="2" fillId="0" borderId="6" xfId="1" applyNumberFormat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/>
    </xf>
    <xf numFmtId="177" fontId="12" fillId="0" borderId="5" xfId="1" applyNumberFormat="1" applyFont="1" applyFill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177" fontId="15" fillId="0" borderId="5" xfId="1" applyNumberFormat="1" applyFont="1" applyFill="1" applyBorder="1" applyAlignment="1">
      <alignment horizontal="right" vertical="center"/>
    </xf>
    <xf numFmtId="0" fontId="16" fillId="0" borderId="8" xfId="1" applyFont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177" fontId="12" fillId="0" borderId="5" xfId="1" applyNumberFormat="1" applyFont="1" applyFill="1" applyBorder="1" applyAlignment="1">
      <alignment vertical="center"/>
    </xf>
    <xf numFmtId="0" fontId="17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77" fontId="15" fillId="0" borderId="6" xfId="1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76" fontId="11" fillId="0" borderId="6" xfId="1" applyNumberFormat="1" applyFont="1" applyFill="1" applyBorder="1" applyAlignment="1">
      <alignment vertical="center"/>
    </xf>
    <xf numFmtId="177" fontId="15" fillId="0" borderId="6" xfId="1" applyNumberFormat="1" applyFont="1" applyFill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177" fontId="11" fillId="0" borderId="6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177" fontId="11" fillId="2" borderId="6" xfId="1" applyNumberFormat="1" applyFont="1" applyFill="1" applyBorder="1" applyAlignment="1">
      <alignment horizontal="right" vertical="center" shrinkToFit="1"/>
    </xf>
    <xf numFmtId="0" fontId="9" fillId="0" borderId="0" xfId="1" applyFont="1" applyBorder="1" applyAlignment="1">
      <alignment horizontal="left" vertical="center" shrinkToFit="1"/>
    </xf>
    <xf numFmtId="0" fontId="8" fillId="0" borderId="9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177" fontId="11" fillId="0" borderId="13" xfId="1" applyNumberFormat="1" applyFont="1" applyFill="1" applyBorder="1" applyAlignment="1">
      <alignment horizontal="right" vertical="center" shrinkToFit="1"/>
    </xf>
    <xf numFmtId="0" fontId="9" fillId="0" borderId="0" xfId="1" applyFont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left" vertical="center" shrinkToFit="1"/>
    </xf>
    <xf numFmtId="177" fontId="9" fillId="3" borderId="7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21" fillId="0" borderId="0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0" fontId="1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2" fillId="0" borderId="0" xfId="1" applyFont="1" applyAlignment="1">
      <alignment horizontal="righ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13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left" vertical="center" shrinkToFit="1"/>
    </xf>
    <xf numFmtId="0" fontId="6" fillId="0" borderId="6" xfId="1" applyFont="1" applyBorder="1" applyAlignment="1">
      <alignment horizontal="right" vertical="center" shrinkToFit="1"/>
    </xf>
    <xf numFmtId="177" fontId="6" fillId="0" borderId="6" xfId="1" applyNumberFormat="1" applyFont="1" applyBorder="1" applyAlignment="1">
      <alignment horizontal="right" vertical="center" shrinkToFit="1"/>
    </xf>
    <xf numFmtId="177" fontId="15" fillId="0" borderId="6" xfId="1" applyNumberFormat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left" vertical="center" shrinkToFit="1"/>
    </xf>
    <xf numFmtId="177" fontId="12" fillId="0" borderId="6" xfId="1" applyNumberFormat="1" applyFont="1" applyBorder="1" applyAlignment="1">
      <alignment horizontal="right" vertical="center" shrinkToFit="1"/>
    </xf>
    <xf numFmtId="0" fontId="9" fillId="0" borderId="6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177" fontId="11" fillId="0" borderId="6" xfId="1" applyNumberFormat="1" applyFont="1" applyFill="1" applyBorder="1" applyAlignment="1">
      <alignment horizontal="right" vertical="center" shrinkToFit="1"/>
    </xf>
    <xf numFmtId="0" fontId="11" fillId="0" borderId="8" xfId="1" applyFont="1" applyBorder="1" applyAlignment="1">
      <alignment horizontal="center" vertical="center" shrinkToFit="1"/>
    </xf>
    <xf numFmtId="177" fontId="19" fillId="0" borderId="6" xfId="1" applyNumberFormat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center" vertical="center" shrinkToFit="1"/>
    </xf>
    <xf numFmtId="0" fontId="10" fillId="0" borderId="6" xfId="1" applyFont="1" applyBorder="1" applyAlignment="1">
      <alignment vertical="center" shrinkToFit="1"/>
    </xf>
    <xf numFmtId="177" fontId="15" fillId="0" borderId="6" xfId="1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/>
    </xf>
    <xf numFmtId="0" fontId="13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8" fillId="0" borderId="6" xfId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177" fontId="20" fillId="0" borderId="6" xfId="1" applyNumberFormat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  <xf numFmtId="0" fontId="13" fillId="0" borderId="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horizontal="right" vertical="center" shrinkToFit="1"/>
    </xf>
    <xf numFmtId="177" fontId="6" fillId="0" borderId="5" xfId="1" applyNumberFormat="1" applyFont="1" applyBorder="1" applyAlignment="1">
      <alignment horizontal="right" vertical="center" shrinkToFit="1"/>
    </xf>
    <xf numFmtId="177" fontId="15" fillId="0" borderId="5" xfId="1" applyNumberFormat="1" applyFont="1" applyBorder="1" applyAlignment="1">
      <alignment horizontal="right"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177" fontId="11" fillId="0" borderId="5" xfId="1" applyNumberFormat="1" applyFont="1" applyFill="1" applyBorder="1" applyAlignment="1">
      <alignment horizontal="right" vertical="center" shrinkToFit="1"/>
    </xf>
    <xf numFmtId="0" fontId="2" fillId="0" borderId="2" xfId="1" applyFont="1" applyBorder="1" applyAlignment="1">
      <alignment vertical="center" shrinkToFit="1"/>
    </xf>
    <xf numFmtId="177" fontId="2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77" fontId="19" fillId="0" borderId="5" xfId="1" applyNumberFormat="1" applyFont="1" applyBorder="1" applyAlignment="1">
      <alignment horizontal="right" vertical="center" shrinkToFit="1"/>
    </xf>
    <xf numFmtId="177" fontId="15" fillId="0" borderId="5" xfId="1" applyNumberFormat="1" applyFont="1" applyFill="1" applyBorder="1" applyAlignment="1">
      <alignment horizontal="right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77" fontId="11" fillId="0" borderId="5" xfId="1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177" fontId="20" fillId="0" borderId="5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 shrinkToFit="1"/>
    </xf>
    <xf numFmtId="0" fontId="9" fillId="0" borderId="1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shrinkToFit="1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3" fillId="0" borderId="0" xfId="1" applyFont="1" applyBorder="1" applyAlignment="1">
      <alignment vertical="center"/>
    </xf>
    <xf numFmtId="177" fontId="15" fillId="4" borderId="5" xfId="1" applyNumberFormat="1" applyFont="1" applyFill="1" applyBorder="1" applyAlignment="1">
      <alignment horizontal="right" vertical="center" shrinkToFit="1"/>
    </xf>
    <xf numFmtId="177" fontId="11" fillId="4" borderId="5" xfId="1" applyNumberFormat="1" applyFont="1" applyFill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7" fontId="11" fillId="4" borderId="6" xfId="1" applyNumberFormat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 shrinkToFit="1"/>
    </xf>
    <xf numFmtId="0" fontId="9" fillId="0" borderId="13" xfId="1" applyFont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178" fontId="9" fillId="3" borderId="7" xfId="1" applyNumberFormat="1" applyFont="1" applyFill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177" fontId="11" fillId="4" borderId="5" xfId="1" applyNumberFormat="1" applyFont="1" applyFill="1" applyBorder="1" applyAlignment="1">
      <alignment horizontal="right" vertical="center"/>
    </xf>
    <xf numFmtId="177" fontId="11" fillId="4" borderId="6" xfId="1" applyNumberFormat="1" applyFont="1" applyFill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 shrinkToFit="1"/>
    </xf>
    <xf numFmtId="0" fontId="2" fillId="0" borderId="13" xfId="1" applyFont="1" applyBorder="1" applyAlignment="1">
      <alignment horizontal="distributed" vertical="center" shrinkToFit="1"/>
    </xf>
    <xf numFmtId="0" fontId="17" fillId="0" borderId="0" xfId="1" applyFont="1" applyBorder="1" applyAlignment="1">
      <alignment horizontal="left" vertical="center" shrinkToFit="1"/>
    </xf>
    <xf numFmtId="0" fontId="2" fillId="0" borderId="1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FF99FF"/>
      <color rgb="FF0066CC"/>
      <color rgb="FFFF3399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-NAS\&#26989;&#21209;\My%20Documents\&#22528;&#20117;&#12509;&#12473;&#12488;\&#9321;&#20195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\inet-&#20225;&#30011;&#36001;&#25919;&#35506;\&#23398;&#26657;&#25945;&#32946;&#35506;\&#26045;&#35373;&#20418;\&#23398;&#26657;&#26045;&#35373;&#35373;&#20633;&#20107;&#26989;&#35336;&#30011;\&#23398;&#26657;&#26045;&#35373;&#35373;&#20633;&#20107;&#26989;&#35336;&#30011;&#20840;&#33324;\&#30010;&#65301;&#12459;&#24180;&#35336;&#30011;\5&#31623;&#24180;&#35336;&#30011;&#20107;&#26989;&#36027;&#31639;&#20986;\&#23567;&#23398;&#26657;&#26045;&#35373;&#32173;&#25345;&#35036;&#20462;&#20107;&#26989;\&#20869;&#35379;&#26360;&#8810;&#20869;&#37096;&#88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造"/>
      <sheetName val="ﾀｲﾙ"/>
      <sheetName val="金"/>
      <sheetName val="内装"/>
      <sheetName val="雑"/>
      <sheetName val="外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共通仮設"/>
      <sheetName val="直接仮設"/>
      <sheetName val="既製ｺﾝ"/>
      <sheetName val="防水"/>
      <sheetName val="石"/>
      <sheetName val="ﾀｲﾙ"/>
      <sheetName val="木工"/>
      <sheetName val="金属"/>
      <sheetName val="左官"/>
      <sheetName val="木建"/>
      <sheetName val="金建"/>
      <sheetName val="ｶﾞﾗｽ"/>
      <sheetName val="塗装"/>
      <sheetName val="内装"/>
      <sheetName val="雑"/>
      <sheetName val="ﾌﾟｰﾙ本体"/>
      <sheetName val="昇降機"/>
      <sheetName val="代価(内部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9"/>
  <sheetViews>
    <sheetView tabSelected="1" view="pageBreakPreview" zoomScale="90" zoomScaleNormal="100" zoomScaleSheetLayoutView="90" workbookViewId="0">
      <selection activeCell="D4" sqref="D4:F4"/>
    </sheetView>
  </sheetViews>
  <sheetFormatPr defaultColWidth="10.5" defaultRowHeight="22.5" customHeight="1" x14ac:dyDescent="0.15"/>
  <cols>
    <col min="1" max="3" width="16.875" style="43" customWidth="1"/>
    <col min="4" max="5" width="6.875" style="43" customWidth="1"/>
    <col min="6" max="6" width="22.5" style="43" customWidth="1"/>
    <col min="7" max="7" width="6.25" style="43" customWidth="1"/>
    <col min="8" max="15" width="11.25" style="43" customWidth="1"/>
    <col min="16" max="16384" width="10.5" style="43"/>
  </cols>
  <sheetData>
    <row r="1" spans="1:9" ht="22.5" customHeight="1" x14ac:dyDescent="0.15">
      <c r="A1" s="29" t="s">
        <v>197</v>
      </c>
      <c r="B1" s="29"/>
      <c r="C1" s="29"/>
      <c r="D1" s="29"/>
      <c r="E1" s="29"/>
      <c r="F1" s="29"/>
      <c r="G1" s="29"/>
    </row>
    <row r="2" spans="1:9" ht="22.5" customHeight="1" x14ac:dyDescent="0.15">
      <c r="A2" s="44"/>
      <c r="B2" s="44"/>
      <c r="C2" s="44"/>
      <c r="D2" s="44"/>
      <c r="E2" s="44"/>
      <c r="F2" s="44"/>
    </row>
    <row r="3" spans="1:9" ht="22.5" customHeight="1" x14ac:dyDescent="0.15">
      <c r="A3" s="44"/>
      <c r="B3" s="44"/>
      <c r="C3" s="43" t="s">
        <v>60</v>
      </c>
      <c r="D3" s="45"/>
      <c r="E3" s="45"/>
      <c r="F3" s="45"/>
      <c r="G3" s="44"/>
    </row>
    <row r="4" spans="1:9" ht="22.5" customHeight="1" x14ac:dyDescent="0.15">
      <c r="A4" s="44"/>
      <c r="B4" s="44"/>
      <c r="C4" s="46" t="s">
        <v>61</v>
      </c>
      <c r="D4" s="47"/>
      <c r="E4" s="47"/>
      <c r="F4" s="47"/>
      <c r="G4" s="57" t="s">
        <v>11</v>
      </c>
    </row>
    <row r="5" spans="1:9" ht="22.5" customHeight="1" x14ac:dyDescent="0.15">
      <c r="A5" s="46"/>
      <c r="B5" s="44"/>
      <c r="C5" s="44"/>
      <c r="D5" s="44"/>
      <c r="E5" s="44"/>
      <c r="F5" s="44"/>
    </row>
    <row r="6" spans="1:9" ht="22.5" customHeight="1" x14ac:dyDescent="0.15">
      <c r="A6" s="12" t="s">
        <v>9</v>
      </c>
      <c r="B6" s="38"/>
      <c r="C6" s="38"/>
      <c r="D6" s="38"/>
      <c r="E6" s="38"/>
      <c r="F6" s="38"/>
      <c r="G6" s="39"/>
    </row>
    <row r="7" spans="1:9" ht="22.5" customHeight="1" x14ac:dyDescent="0.15">
      <c r="A7" s="12" t="s">
        <v>12</v>
      </c>
      <c r="B7" s="12" t="s">
        <v>186</v>
      </c>
      <c r="C7" s="13" t="s">
        <v>187</v>
      </c>
      <c r="D7" s="12" t="s">
        <v>190</v>
      </c>
      <c r="E7" s="12" t="s">
        <v>191</v>
      </c>
      <c r="F7" s="11" t="s">
        <v>185</v>
      </c>
      <c r="G7" s="10" t="s">
        <v>182</v>
      </c>
      <c r="H7" s="44"/>
      <c r="I7" s="44"/>
    </row>
    <row r="8" spans="1:9" ht="22.5" customHeight="1" x14ac:dyDescent="0.15">
      <c r="A8" s="59"/>
      <c r="B8" s="59"/>
      <c r="C8" s="59"/>
      <c r="D8" s="61"/>
      <c r="E8" s="12"/>
      <c r="F8" s="33"/>
      <c r="G8" s="34"/>
      <c r="H8" s="44"/>
      <c r="I8" s="44"/>
    </row>
    <row r="9" spans="1:9" ht="22.5" customHeight="1" x14ac:dyDescent="0.15">
      <c r="A9" s="59"/>
      <c r="B9" s="59"/>
      <c r="C9" s="59"/>
      <c r="D9" s="61"/>
      <c r="E9" s="62"/>
      <c r="F9" s="33"/>
      <c r="G9" s="34"/>
      <c r="H9" s="44"/>
      <c r="I9" s="44"/>
    </row>
    <row r="10" spans="1:9" ht="22.5" customHeight="1" x14ac:dyDescent="0.15">
      <c r="A10" s="59"/>
      <c r="B10" s="59"/>
      <c r="C10" s="59"/>
      <c r="D10" s="61"/>
      <c r="E10" s="62"/>
      <c r="F10" s="33"/>
      <c r="G10" s="34"/>
      <c r="H10" s="44"/>
      <c r="I10" s="44"/>
    </row>
    <row r="11" spans="1:9" ht="22.5" customHeight="1" x14ac:dyDescent="0.15">
      <c r="A11" s="59"/>
      <c r="B11" s="59"/>
      <c r="C11" s="59"/>
      <c r="D11" s="61"/>
      <c r="E11" s="62"/>
      <c r="F11" s="33"/>
      <c r="G11" s="34"/>
      <c r="H11" s="44"/>
      <c r="I11" s="44"/>
    </row>
    <row r="12" spans="1:9" ht="22.5" customHeight="1" x14ac:dyDescent="0.15">
      <c r="A12" s="59"/>
      <c r="B12" s="59"/>
      <c r="C12" s="59"/>
      <c r="D12" s="61"/>
      <c r="E12" s="62"/>
      <c r="F12" s="33"/>
      <c r="G12" s="34"/>
      <c r="H12" s="44"/>
      <c r="I12" s="44"/>
    </row>
    <row r="13" spans="1:9" ht="22.5" customHeight="1" x14ac:dyDescent="0.15">
      <c r="A13" s="59"/>
      <c r="B13" s="59"/>
      <c r="C13" s="59"/>
      <c r="D13" s="61"/>
      <c r="E13" s="62"/>
      <c r="F13" s="33"/>
      <c r="G13" s="34"/>
      <c r="H13" s="44"/>
      <c r="I13" s="44"/>
    </row>
    <row r="14" spans="1:9" ht="22.5" customHeight="1" x14ac:dyDescent="0.15">
      <c r="A14" s="59"/>
      <c r="B14" s="59"/>
      <c r="C14" s="59"/>
      <c r="D14" s="61"/>
      <c r="E14" s="62"/>
      <c r="F14" s="33"/>
      <c r="G14" s="34"/>
      <c r="H14" s="44"/>
      <c r="I14" s="44"/>
    </row>
    <row r="15" spans="1:9" ht="22.5" customHeight="1" x14ac:dyDescent="0.15">
      <c r="A15" s="59"/>
      <c r="B15" s="59"/>
      <c r="C15" s="59"/>
      <c r="D15" s="61"/>
      <c r="E15" s="62"/>
      <c r="F15" s="33"/>
      <c r="G15" s="34"/>
      <c r="H15" s="44"/>
      <c r="I15" s="44"/>
    </row>
    <row r="16" spans="1:9" ht="22.5" customHeight="1" x14ac:dyDescent="0.15">
      <c r="A16" s="59"/>
      <c r="B16" s="59"/>
      <c r="C16" s="59"/>
      <c r="D16" s="61"/>
      <c r="E16" s="62"/>
      <c r="F16" s="33"/>
      <c r="G16" s="34"/>
      <c r="H16" s="44"/>
      <c r="I16" s="44"/>
    </row>
    <row r="17" spans="1:9" ht="22.5" customHeight="1" x14ac:dyDescent="0.15">
      <c r="A17" s="59"/>
      <c r="B17" s="59"/>
      <c r="C17" s="59"/>
      <c r="D17" s="61"/>
      <c r="E17" s="62"/>
      <c r="F17" s="33"/>
      <c r="G17" s="34"/>
      <c r="H17" s="44"/>
      <c r="I17" s="44"/>
    </row>
    <row r="18" spans="1:9" ht="22.5" customHeight="1" x14ac:dyDescent="0.15">
      <c r="A18" s="59"/>
      <c r="B18" s="59"/>
      <c r="C18" s="59"/>
      <c r="D18" s="61"/>
      <c r="E18" s="62"/>
      <c r="F18" s="33"/>
      <c r="G18" s="34"/>
      <c r="H18" s="44"/>
      <c r="I18" s="44"/>
    </row>
    <row r="19" spans="1:9" ht="22.5" customHeight="1" x14ac:dyDescent="0.15">
      <c r="A19" s="59"/>
      <c r="B19" s="59"/>
      <c r="C19" s="59"/>
      <c r="D19" s="61"/>
      <c r="E19" s="62"/>
      <c r="F19" s="33"/>
      <c r="G19" s="34"/>
      <c r="H19" s="44"/>
      <c r="I19" s="44"/>
    </row>
    <row r="20" spans="1:9" ht="22.5" customHeight="1" x14ac:dyDescent="0.15">
      <c r="A20" s="59"/>
      <c r="B20" s="59"/>
      <c r="C20" s="59"/>
      <c r="D20" s="61"/>
      <c r="E20" s="62"/>
      <c r="F20" s="33"/>
      <c r="G20" s="34"/>
      <c r="H20" s="44"/>
      <c r="I20" s="44"/>
    </row>
    <row r="21" spans="1:9" ht="22.5" customHeight="1" x14ac:dyDescent="0.15">
      <c r="A21" s="59"/>
      <c r="B21" s="59"/>
      <c r="C21" s="59"/>
      <c r="D21" s="61"/>
      <c r="E21" s="62"/>
      <c r="F21" s="33"/>
      <c r="G21" s="34"/>
      <c r="H21" s="44"/>
      <c r="I21" s="44"/>
    </row>
    <row r="22" spans="1:9" ht="22.5" customHeight="1" x14ac:dyDescent="0.15">
      <c r="A22" s="59"/>
      <c r="B22" s="59"/>
      <c r="C22" s="59"/>
      <c r="D22" s="61"/>
      <c r="E22" s="62"/>
      <c r="F22" s="33"/>
      <c r="G22" s="34"/>
      <c r="H22" s="44"/>
      <c r="I22" s="44"/>
    </row>
    <row r="23" spans="1:9" ht="22.5" customHeight="1" x14ac:dyDescent="0.15">
      <c r="A23" s="59"/>
      <c r="B23" s="59"/>
      <c r="C23" s="59"/>
      <c r="D23" s="61"/>
      <c r="E23" s="62"/>
      <c r="F23" s="33"/>
      <c r="G23" s="34"/>
      <c r="H23" s="44"/>
      <c r="I23" s="44"/>
    </row>
    <row r="24" spans="1:9" ht="22.5" customHeight="1" x14ac:dyDescent="0.15">
      <c r="A24" s="59"/>
      <c r="B24" s="59"/>
      <c r="C24" s="59"/>
      <c r="D24" s="61"/>
      <c r="E24" s="62"/>
      <c r="F24" s="33"/>
      <c r="G24" s="34"/>
      <c r="H24" s="44"/>
      <c r="I24" s="44"/>
    </row>
    <row r="25" spans="1:9" ht="22.5" customHeight="1" x14ac:dyDescent="0.15">
      <c r="A25" s="59"/>
      <c r="B25" s="59"/>
      <c r="C25" s="59"/>
      <c r="D25" s="61"/>
      <c r="E25" s="62"/>
      <c r="F25" s="33"/>
      <c r="G25" s="34"/>
      <c r="H25" s="44"/>
      <c r="I25" s="44"/>
    </row>
    <row r="26" spans="1:9" ht="22.5" customHeight="1" x14ac:dyDescent="0.15">
      <c r="A26" s="59"/>
      <c r="B26" s="59"/>
      <c r="C26" s="59"/>
      <c r="D26" s="61"/>
      <c r="E26" s="62"/>
      <c r="F26" s="33"/>
      <c r="G26" s="34"/>
      <c r="H26" s="44"/>
      <c r="I26" s="44"/>
    </row>
    <row r="27" spans="1:9" ht="22.5" customHeight="1" x14ac:dyDescent="0.15">
      <c r="A27" s="59"/>
      <c r="B27" s="59"/>
      <c r="C27" s="59"/>
      <c r="D27" s="61"/>
      <c r="E27" s="62"/>
      <c r="F27" s="33"/>
      <c r="G27" s="34"/>
      <c r="H27" s="44"/>
      <c r="I27" s="44"/>
    </row>
    <row r="28" spans="1:9" ht="22.5" customHeight="1" x14ac:dyDescent="0.15">
      <c r="A28" s="59"/>
      <c r="B28" s="59"/>
      <c r="C28" s="59"/>
      <c r="D28" s="61"/>
      <c r="E28" s="62"/>
      <c r="F28" s="33"/>
      <c r="G28" s="34"/>
      <c r="H28" s="44"/>
      <c r="I28" s="44"/>
    </row>
    <row r="29" spans="1:9" ht="22.5" customHeight="1" x14ac:dyDescent="0.15">
      <c r="A29" s="59"/>
      <c r="B29" s="59"/>
      <c r="C29" s="59"/>
      <c r="D29" s="61"/>
      <c r="E29" s="62"/>
      <c r="F29" s="33"/>
      <c r="G29" s="34"/>
      <c r="H29" s="44"/>
      <c r="I29" s="44"/>
    </row>
    <row r="30" spans="1:9" ht="22.5" customHeight="1" x14ac:dyDescent="0.15">
      <c r="A30" s="59"/>
      <c r="B30" s="59"/>
      <c r="C30" s="59"/>
      <c r="D30" s="61"/>
      <c r="E30" s="62"/>
      <c r="F30" s="33"/>
      <c r="G30" s="34"/>
      <c r="H30" s="44"/>
      <c r="I30" s="44"/>
    </row>
    <row r="31" spans="1:9" ht="22.5" customHeight="1" x14ac:dyDescent="0.15">
      <c r="A31" s="59"/>
      <c r="B31" s="59"/>
      <c r="C31" s="59"/>
      <c r="D31" s="61"/>
      <c r="E31" s="62"/>
      <c r="F31" s="33"/>
      <c r="G31" s="34"/>
      <c r="H31" s="44"/>
      <c r="I31" s="44"/>
    </row>
    <row r="32" spans="1:9" ht="22.5" customHeight="1" x14ac:dyDescent="0.15">
      <c r="A32" s="59"/>
      <c r="B32" s="59"/>
      <c r="C32" s="59"/>
      <c r="D32" s="61"/>
      <c r="E32" s="62"/>
      <c r="F32" s="33"/>
      <c r="G32" s="34"/>
      <c r="H32" s="44"/>
      <c r="I32" s="44"/>
    </row>
    <row r="33" spans="1:9" ht="22.5" customHeight="1" x14ac:dyDescent="0.15">
      <c r="A33" s="59"/>
      <c r="B33" s="59"/>
      <c r="C33" s="59"/>
      <c r="D33" s="61"/>
      <c r="E33" s="62"/>
      <c r="F33" s="33"/>
      <c r="G33" s="34"/>
      <c r="H33" s="44"/>
      <c r="I33" s="44"/>
    </row>
    <row r="34" spans="1:9" ht="22.5" customHeight="1" x14ac:dyDescent="0.15">
      <c r="A34" s="60"/>
      <c r="B34" s="60"/>
      <c r="C34" s="60"/>
      <c r="D34" s="63"/>
      <c r="E34" s="58"/>
      <c r="F34" s="33"/>
      <c r="G34" s="34"/>
      <c r="H34" s="49"/>
      <c r="I34" s="44"/>
    </row>
    <row r="35" spans="1:9" ht="22.5" customHeight="1" thickBot="1" x14ac:dyDescent="0.2">
      <c r="A35" s="50" t="s">
        <v>181</v>
      </c>
      <c r="B35" s="51"/>
      <c r="C35" s="51"/>
      <c r="D35" s="51"/>
      <c r="E35" s="52"/>
      <c r="F35" s="35"/>
      <c r="G35" s="36"/>
      <c r="H35" s="49"/>
      <c r="I35" s="44"/>
    </row>
    <row r="36" spans="1:9" s="41" customFormat="1" ht="22.5" customHeight="1" thickTop="1" x14ac:dyDescent="0.15">
      <c r="A36" s="53" t="s">
        <v>183</v>
      </c>
      <c r="B36" s="53"/>
      <c r="C36" s="53"/>
      <c r="D36" s="53"/>
      <c r="E36" s="53"/>
      <c r="F36" s="64"/>
      <c r="G36" s="65"/>
    </row>
    <row r="37" spans="1:9" s="41" customFormat="1" ht="22.5" customHeight="1" x14ac:dyDescent="0.15">
      <c r="A37" s="54" t="s">
        <v>184</v>
      </c>
      <c r="B37" s="55"/>
      <c r="C37" s="55"/>
      <c r="D37" s="55"/>
      <c r="E37" s="56"/>
      <c r="F37" s="66"/>
      <c r="G37" s="67"/>
    </row>
    <row r="38" spans="1:9" s="41" customFormat="1" ht="22.5" customHeight="1" x14ac:dyDescent="0.15">
      <c r="G38" s="42"/>
    </row>
    <row r="39" spans="1:9" s="41" customFormat="1" ht="22.5" customHeight="1" x14ac:dyDescent="0.15">
      <c r="G39" s="42"/>
    </row>
  </sheetData>
  <mergeCells count="35">
    <mergeCell ref="F32:G32"/>
    <mergeCell ref="F22:G22"/>
    <mergeCell ref="F23:G23"/>
    <mergeCell ref="F33:G33"/>
    <mergeCell ref="F36:G37"/>
    <mergeCell ref="A37:E37"/>
    <mergeCell ref="A35:E35"/>
    <mergeCell ref="F34:G34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A1:G1"/>
    <mergeCell ref="D3:F3"/>
    <mergeCell ref="D4:F4"/>
    <mergeCell ref="B6:G6"/>
    <mergeCell ref="F8:G8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47"/>
  <sheetViews>
    <sheetView view="pageBreakPreview" zoomScale="90" zoomScaleNormal="100" zoomScaleSheetLayoutView="90" workbookViewId="0">
      <selection activeCell="D4" sqref="D4:F4"/>
    </sheetView>
  </sheetViews>
  <sheetFormatPr defaultColWidth="10.5" defaultRowHeight="20.25" customHeight="1" x14ac:dyDescent="0.15"/>
  <cols>
    <col min="1" max="3" width="18.125" style="43" customWidth="1"/>
    <col min="4" max="5" width="6.875" style="73" customWidth="1"/>
    <col min="6" max="6" width="18.75" style="73" customWidth="1"/>
    <col min="7" max="7" width="6.25" style="73" customWidth="1"/>
    <col min="8" max="8" width="15" style="85" customWidth="1"/>
    <col min="9" max="9" width="10.5" style="43"/>
    <col min="10" max="23" width="10.5" style="74"/>
    <col min="24" max="16384" width="10.5" style="43"/>
  </cols>
  <sheetData>
    <row r="1" spans="1:9" ht="20.25" customHeight="1" x14ac:dyDescent="0.15">
      <c r="A1" s="29" t="s">
        <v>55</v>
      </c>
      <c r="B1" s="29"/>
      <c r="C1" s="29"/>
      <c r="D1" s="29"/>
      <c r="E1" s="29"/>
      <c r="F1" s="29"/>
    </row>
    <row r="2" spans="1:9" ht="20.25" customHeight="1" x14ac:dyDescent="0.15">
      <c r="A2" s="3"/>
      <c r="B2" s="72"/>
      <c r="C2" s="44"/>
      <c r="D2" s="72"/>
      <c r="E2" s="72"/>
    </row>
    <row r="3" spans="1:9" ht="20.25" customHeight="1" x14ac:dyDescent="0.15">
      <c r="A3" s="72"/>
      <c r="B3" s="72"/>
      <c r="C3" s="44" t="s">
        <v>4</v>
      </c>
      <c r="D3" s="68"/>
      <c r="E3" s="68"/>
      <c r="F3" s="68"/>
    </row>
    <row r="4" spans="1:9" ht="20.25" customHeight="1" x14ac:dyDescent="0.15">
      <c r="A4" s="72"/>
      <c r="B4" s="72"/>
      <c r="C4" s="46" t="s">
        <v>3</v>
      </c>
      <c r="D4" s="71" t="s">
        <v>11</v>
      </c>
      <c r="E4" s="71"/>
      <c r="F4" s="71"/>
    </row>
    <row r="5" spans="1:9" ht="20.25" customHeight="1" x14ac:dyDescent="0.15">
      <c r="A5" s="57"/>
      <c r="B5" s="72"/>
      <c r="C5" s="72"/>
      <c r="D5" s="72"/>
      <c r="E5" s="72"/>
    </row>
    <row r="6" spans="1:9" ht="20.25" customHeight="1" x14ac:dyDescent="0.15">
      <c r="A6" s="12" t="s">
        <v>9</v>
      </c>
      <c r="B6" s="30" t="s">
        <v>178</v>
      </c>
      <c r="C6" s="31"/>
      <c r="D6" s="31"/>
      <c r="E6" s="31"/>
      <c r="F6" s="32"/>
    </row>
    <row r="7" spans="1:9" ht="20.25" customHeight="1" x14ac:dyDescent="0.15">
      <c r="A7" s="12" t="s">
        <v>12</v>
      </c>
      <c r="B7" s="12" t="s">
        <v>13</v>
      </c>
      <c r="C7" s="27" t="s">
        <v>14</v>
      </c>
      <c r="D7" s="12" t="s">
        <v>190</v>
      </c>
      <c r="E7" s="12" t="s">
        <v>191</v>
      </c>
      <c r="F7" s="12" t="s">
        <v>62</v>
      </c>
      <c r="G7" s="88"/>
      <c r="H7" s="86"/>
      <c r="I7" s="44"/>
    </row>
    <row r="8" spans="1:9" ht="20.25" customHeight="1" x14ac:dyDescent="0.15">
      <c r="A8" s="59" t="s">
        <v>16</v>
      </c>
      <c r="B8" s="12"/>
      <c r="C8" s="12"/>
      <c r="D8" s="12"/>
      <c r="E8" s="12"/>
      <c r="F8" s="89"/>
      <c r="G8" s="88"/>
      <c r="H8" s="86"/>
      <c r="I8" s="44"/>
    </row>
    <row r="9" spans="1:9" ht="20.25" customHeight="1" x14ac:dyDescent="0.15">
      <c r="A9" s="59"/>
      <c r="B9" s="37" t="s">
        <v>17</v>
      </c>
      <c r="C9" s="37"/>
      <c r="D9" s="12"/>
      <c r="E9" s="62"/>
      <c r="F9" s="199">
        <f>ROUND(F10+F11,0)</f>
        <v>250000</v>
      </c>
      <c r="G9" s="91" t="s">
        <v>35</v>
      </c>
      <c r="H9" s="86" t="s">
        <v>51</v>
      </c>
      <c r="I9" s="44"/>
    </row>
    <row r="10" spans="1:9" ht="20.25" customHeight="1" x14ac:dyDescent="0.15">
      <c r="A10" s="37"/>
      <c r="B10" s="37"/>
      <c r="C10" s="37" t="s">
        <v>18</v>
      </c>
      <c r="D10" s="92">
        <v>1</v>
      </c>
      <c r="E10" s="62" t="s">
        <v>19</v>
      </c>
      <c r="F10" s="173">
        <v>100000</v>
      </c>
      <c r="G10" s="88" t="s">
        <v>42</v>
      </c>
      <c r="H10" s="86"/>
      <c r="I10" s="44"/>
    </row>
    <row r="11" spans="1:9" ht="20.25" customHeight="1" x14ac:dyDescent="0.15">
      <c r="A11" s="37"/>
      <c r="B11" s="37"/>
      <c r="C11" s="37" t="s">
        <v>20</v>
      </c>
      <c r="D11" s="92">
        <v>1</v>
      </c>
      <c r="E11" s="62" t="s">
        <v>19</v>
      </c>
      <c r="F11" s="173">
        <v>150000</v>
      </c>
      <c r="G11" s="88" t="s">
        <v>43</v>
      </c>
      <c r="H11" s="86"/>
      <c r="I11" s="44"/>
    </row>
    <row r="12" spans="1:9" ht="20.25" customHeight="1" x14ac:dyDescent="0.15">
      <c r="A12" s="37"/>
      <c r="B12" s="37" t="s">
        <v>21</v>
      </c>
      <c r="C12" s="37"/>
      <c r="D12" s="12"/>
      <c r="E12" s="62"/>
      <c r="F12" s="199">
        <f>ROUND(F13+F14,0)</f>
        <v>5800000</v>
      </c>
      <c r="G12" s="91" t="s">
        <v>36</v>
      </c>
      <c r="H12" s="86" t="s">
        <v>51</v>
      </c>
      <c r="I12" s="44"/>
    </row>
    <row r="13" spans="1:9" ht="20.25" customHeight="1" x14ac:dyDescent="0.15">
      <c r="A13" s="37"/>
      <c r="B13" s="37"/>
      <c r="C13" s="37" t="s">
        <v>22</v>
      </c>
      <c r="D13" s="92">
        <v>1</v>
      </c>
      <c r="E13" s="62" t="s">
        <v>19</v>
      </c>
      <c r="F13" s="173">
        <v>3000000</v>
      </c>
      <c r="G13" s="88" t="s">
        <v>42</v>
      </c>
      <c r="H13" s="86"/>
      <c r="I13" s="44"/>
    </row>
    <row r="14" spans="1:9" ht="20.25" customHeight="1" x14ac:dyDescent="0.15">
      <c r="A14" s="37"/>
      <c r="B14" s="37"/>
      <c r="C14" s="37" t="s">
        <v>23</v>
      </c>
      <c r="D14" s="92">
        <v>1</v>
      </c>
      <c r="E14" s="62" t="s">
        <v>19</v>
      </c>
      <c r="F14" s="173">
        <v>2800000</v>
      </c>
      <c r="G14" s="88" t="s">
        <v>43</v>
      </c>
      <c r="H14" s="86"/>
      <c r="I14" s="44"/>
    </row>
    <row r="15" spans="1:9" ht="20.25" customHeight="1" x14ac:dyDescent="0.15">
      <c r="A15" s="37"/>
      <c r="B15" s="37" t="s">
        <v>29</v>
      </c>
      <c r="C15" s="37"/>
      <c r="D15" s="12"/>
      <c r="E15" s="62"/>
      <c r="F15" s="199">
        <f>ROUND(F16+F17+F18+F19+F20+F21,0)</f>
        <v>13450000</v>
      </c>
      <c r="G15" s="91" t="s">
        <v>37</v>
      </c>
      <c r="H15" s="86" t="s">
        <v>52</v>
      </c>
      <c r="I15" s="44"/>
    </row>
    <row r="16" spans="1:9" ht="20.25" customHeight="1" x14ac:dyDescent="0.15">
      <c r="A16" s="37"/>
      <c r="B16" s="37"/>
      <c r="C16" s="37" t="s">
        <v>30</v>
      </c>
      <c r="D16" s="92">
        <v>1</v>
      </c>
      <c r="E16" s="62" t="s">
        <v>19</v>
      </c>
      <c r="F16" s="173">
        <v>300000</v>
      </c>
      <c r="G16" s="88" t="s">
        <v>42</v>
      </c>
      <c r="H16" s="86"/>
      <c r="I16" s="44"/>
    </row>
    <row r="17" spans="1:10" ht="20.25" customHeight="1" x14ac:dyDescent="0.15">
      <c r="A17" s="37"/>
      <c r="B17" s="37"/>
      <c r="C17" s="37" t="s">
        <v>31</v>
      </c>
      <c r="D17" s="92">
        <v>1</v>
      </c>
      <c r="E17" s="62" t="s">
        <v>19</v>
      </c>
      <c r="F17" s="173">
        <v>650000</v>
      </c>
      <c r="G17" s="88" t="s">
        <v>43</v>
      </c>
      <c r="H17" s="86"/>
      <c r="I17" s="44"/>
    </row>
    <row r="18" spans="1:10" ht="20.25" customHeight="1" x14ac:dyDescent="0.15">
      <c r="A18" s="37"/>
      <c r="B18" s="37"/>
      <c r="C18" s="37" t="s">
        <v>32</v>
      </c>
      <c r="D18" s="92">
        <v>1</v>
      </c>
      <c r="E18" s="62" t="s">
        <v>19</v>
      </c>
      <c r="F18" s="173">
        <v>500000</v>
      </c>
      <c r="G18" s="88" t="s">
        <v>44</v>
      </c>
      <c r="H18" s="86"/>
      <c r="I18" s="44"/>
    </row>
    <row r="19" spans="1:10" ht="20.25" customHeight="1" x14ac:dyDescent="0.15">
      <c r="A19" s="37"/>
      <c r="B19" s="37"/>
      <c r="C19" s="37" t="s">
        <v>24</v>
      </c>
      <c r="D19" s="92">
        <v>1</v>
      </c>
      <c r="E19" s="62" t="s">
        <v>19</v>
      </c>
      <c r="F19" s="173">
        <v>3500000</v>
      </c>
      <c r="G19" s="88" t="s">
        <v>45</v>
      </c>
      <c r="H19" s="86"/>
      <c r="I19" s="44"/>
    </row>
    <row r="20" spans="1:10" ht="20.25" customHeight="1" x14ac:dyDescent="0.15">
      <c r="A20" s="37"/>
      <c r="B20" s="37"/>
      <c r="C20" s="37" t="s">
        <v>25</v>
      </c>
      <c r="D20" s="92">
        <v>1</v>
      </c>
      <c r="E20" s="62" t="s">
        <v>19</v>
      </c>
      <c r="F20" s="173">
        <v>4000000</v>
      </c>
      <c r="G20" s="88" t="s">
        <v>46</v>
      </c>
      <c r="H20" s="86"/>
      <c r="I20" s="44"/>
    </row>
    <row r="21" spans="1:10" ht="20.25" customHeight="1" x14ac:dyDescent="0.15">
      <c r="A21" s="37"/>
      <c r="B21" s="37"/>
      <c r="C21" s="37" t="s">
        <v>26</v>
      </c>
      <c r="D21" s="92">
        <v>1</v>
      </c>
      <c r="E21" s="62" t="s">
        <v>19</v>
      </c>
      <c r="F21" s="173">
        <v>4500000</v>
      </c>
      <c r="G21" s="88" t="s">
        <v>47</v>
      </c>
      <c r="H21" s="86"/>
      <c r="I21" s="44"/>
    </row>
    <row r="22" spans="1:10" ht="20.25" customHeight="1" x14ac:dyDescent="0.15">
      <c r="A22" s="37"/>
      <c r="B22" s="37" t="s">
        <v>27</v>
      </c>
      <c r="C22" s="37"/>
      <c r="D22" s="12"/>
      <c r="E22" s="62"/>
      <c r="F22" s="199">
        <f>ROUND(F23,0)</f>
        <v>1800000</v>
      </c>
      <c r="G22" s="91" t="s">
        <v>38</v>
      </c>
      <c r="H22" s="86" t="s">
        <v>42</v>
      </c>
      <c r="I22" s="44"/>
    </row>
    <row r="23" spans="1:10" ht="20.25" customHeight="1" x14ac:dyDescent="0.15">
      <c r="A23" s="37"/>
      <c r="B23" s="37"/>
      <c r="C23" s="37" t="s">
        <v>27</v>
      </c>
      <c r="D23" s="92">
        <v>1</v>
      </c>
      <c r="E23" s="62" t="s">
        <v>19</v>
      </c>
      <c r="F23" s="173">
        <v>1800000</v>
      </c>
      <c r="G23" s="88" t="s">
        <v>42</v>
      </c>
      <c r="H23" s="86"/>
      <c r="I23" s="44"/>
    </row>
    <row r="24" spans="1:10" s="41" customFormat="1" ht="20.25" customHeight="1" x14ac:dyDescent="0.15">
      <c r="A24" s="99" t="s">
        <v>5</v>
      </c>
      <c r="B24" s="48"/>
      <c r="C24" s="48"/>
      <c r="D24" s="58"/>
      <c r="E24" s="48"/>
      <c r="F24" s="200">
        <f>ROUND(F9+F12+F15+F22,0)</f>
        <v>21300000</v>
      </c>
      <c r="G24" s="201" t="s">
        <v>53</v>
      </c>
      <c r="H24" s="97" t="s">
        <v>170</v>
      </c>
      <c r="I24" s="4"/>
    </row>
    <row r="25" spans="1:10" s="41" customFormat="1" ht="20.25" customHeight="1" x14ac:dyDescent="0.15">
      <c r="A25" s="48" t="s">
        <v>33</v>
      </c>
      <c r="B25" s="48"/>
      <c r="C25" s="48"/>
      <c r="D25" s="58"/>
      <c r="E25" s="48"/>
      <c r="F25" s="103"/>
      <c r="G25" s="104"/>
      <c r="H25" s="3"/>
      <c r="I25" s="4"/>
    </row>
    <row r="26" spans="1:10" s="41" customFormat="1" ht="20.25" customHeight="1" x14ac:dyDescent="0.15">
      <c r="A26" s="94"/>
      <c r="B26" s="166" t="s">
        <v>28</v>
      </c>
      <c r="C26" s="166"/>
      <c r="D26" s="92">
        <v>1</v>
      </c>
      <c r="E26" s="62" t="s">
        <v>19</v>
      </c>
      <c r="F26" s="106">
        <v>2123456</v>
      </c>
      <c r="G26" s="202" t="s">
        <v>35</v>
      </c>
      <c r="H26" s="3"/>
      <c r="I26" s="4"/>
    </row>
    <row r="27" spans="1:10" s="41" customFormat="1" ht="20.25" customHeight="1" x14ac:dyDescent="0.15">
      <c r="A27" s="94"/>
      <c r="B27" s="166" t="s">
        <v>7</v>
      </c>
      <c r="C27" s="166"/>
      <c r="D27" s="92">
        <v>1</v>
      </c>
      <c r="E27" s="62" t="s">
        <v>19</v>
      </c>
      <c r="F27" s="106">
        <v>3876543</v>
      </c>
      <c r="G27" s="202" t="s">
        <v>36</v>
      </c>
      <c r="H27" s="3"/>
      <c r="I27" s="4"/>
    </row>
    <row r="28" spans="1:10" s="41" customFormat="1" ht="20.25" customHeight="1" x14ac:dyDescent="0.15">
      <c r="A28" s="94"/>
      <c r="B28" s="166" t="s">
        <v>66</v>
      </c>
      <c r="C28" s="166"/>
      <c r="D28" s="92">
        <v>1</v>
      </c>
      <c r="E28" s="62" t="s">
        <v>19</v>
      </c>
      <c r="F28" s="106">
        <v>2345678</v>
      </c>
      <c r="G28" s="202" t="s">
        <v>37</v>
      </c>
      <c r="H28" s="3"/>
      <c r="I28" s="4"/>
    </row>
    <row r="29" spans="1:10" s="41" customFormat="1" ht="20.25" customHeight="1" x14ac:dyDescent="0.15">
      <c r="A29" s="108" t="s">
        <v>34</v>
      </c>
      <c r="B29" s="109"/>
      <c r="C29" s="109"/>
      <c r="D29" s="110"/>
      <c r="E29" s="100"/>
      <c r="F29" s="203">
        <f>ROUND(F26+F27+F28,0)</f>
        <v>8345677</v>
      </c>
      <c r="G29" s="204" t="s">
        <v>40</v>
      </c>
      <c r="H29" s="205" t="s">
        <v>54</v>
      </c>
      <c r="I29" s="4"/>
    </row>
    <row r="30" spans="1:10" s="41" customFormat="1" ht="20.25" customHeight="1" x14ac:dyDescent="0.15">
      <c r="A30" s="94"/>
      <c r="B30" s="109"/>
      <c r="C30" s="109"/>
      <c r="D30" s="110"/>
      <c r="E30" s="100"/>
      <c r="F30" s="114"/>
      <c r="G30" s="8"/>
      <c r="H30" s="3"/>
      <c r="I30" s="4"/>
      <c r="J30" s="130"/>
    </row>
    <row r="31" spans="1:10" s="41" customFormat="1" ht="20.25" customHeight="1" x14ac:dyDescent="0.15">
      <c r="A31" s="48" t="s">
        <v>8</v>
      </c>
      <c r="B31" s="100"/>
      <c r="C31" s="100"/>
      <c r="D31" s="110"/>
      <c r="E31" s="100"/>
      <c r="F31" s="117">
        <f>ROUND(F24+F29,0)</f>
        <v>29645677</v>
      </c>
      <c r="G31" s="206" t="s">
        <v>48</v>
      </c>
      <c r="H31" s="206"/>
      <c r="I31" s="4"/>
    </row>
    <row r="32" spans="1:10" s="41" customFormat="1" ht="20.25" customHeight="1" x14ac:dyDescent="0.15">
      <c r="A32" s="48" t="s">
        <v>6</v>
      </c>
      <c r="B32" s="100"/>
      <c r="C32" s="100"/>
      <c r="D32" s="110"/>
      <c r="E32" s="100"/>
      <c r="F32" s="117">
        <f>ROUNDDOWN(F31,-4)</f>
        <v>29640000</v>
      </c>
      <c r="G32" s="8"/>
      <c r="H32" s="3"/>
      <c r="I32" s="4"/>
    </row>
    <row r="33" spans="1:23" s="41" customFormat="1" ht="20.25" customHeight="1" x14ac:dyDescent="0.15">
      <c r="A33" s="94"/>
      <c r="B33" s="109"/>
      <c r="C33" s="109"/>
      <c r="D33" s="110"/>
      <c r="E33" s="100"/>
      <c r="F33" s="114"/>
      <c r="G33" s="8"/>
      <c r="H33" s="3"/>
      <c r="I33" s="4"/>
    </row>
    <row r="34" spans="1:23" ht="20.25" customHeight="1" x14ac:dyDescent="0.15">
      <c r="A34" s="118" t="s">
        <v>49</v>
      </c>
      <c r="B34" s="119"/>
      <c r="C34" s="119"/>
      <c r="D34" s="119"/>
      <c r="E34" s="119"/>
      <c r="F34" s="120">
        <f>ROUND(F32,0)</f>
        <v>29640000</v>
      </c>
      <c r="G34" s="207" t="s">
        <v>50</v>
      </c>
      <c r="H34" s="207"/>
      <c r="I34" s="44"/>
    </row>
    <row r="35" spans="1:23" ht="20.25" customHeight="1" x14ac:dyDescent="0.15">
      <c r="A35" s="122" t="s">
        <v>174</v>
      </c>
      <c r="B35" s="123"/>
      <c r="C35" s="123"/>
      <c r="D35" s="123"/>
      <c r="E35" s="192"/>
      <c r="F35" s="208"/>
      <c r="G35" s="125"/>
      <c r="H35" s="44"/>
      <c r="I35" s="74"/>
      <c r="W35" s="43"/>
    </row>
    <row r="36" spans="1:23" s="130" customFormat="1" ht="20.25" customHeight="1" x14ac:dyDescent="0.15">
      <c r="A36" s="209" t="s">
        <v>10</v>
      </c>
      <c r="B36" s="210"/>
      <c r="C36" s="210"/>
      <c r="D36" s="210"/>
      <c r="E36" s="210"/>
      <c r="F36" s="211">
        <v>3789230</v>
      </c>
      <c r="G36" s="130" t="s">
        <v>175</v>
      </c>
    </row>
    <row r="37" spans="1:23" s="130" customFormat="1" ht="18" customHeight="1" x14ac:dyDescent="0.15">
      <c r="A37" s="9"/>
      <c r="B37" s="9"/>
      <c r="C37" s="9"/>
      <c r="D37" s="9"/>
      <c r="E37" s="9"/>
      <c r="F37" s="131"/>
    </row>
    <row r="38" spans="1:23" s="41" customFormat="1" ht="15" customHeight="1" x14ac:dyDescent="0.15">
      <c r="A38" s="19" t="s">
        <v>0</v>
      </c>
      <c r="B38" s="7"/>
      <c r="C38" s="7"/>
      <c r="D38" s="8"/>
      <c r="E38" s="4"/>
      <c r="F38" s="212"/>
      <c r="G38" s="4"/>
    </row>
    <row r="39" spans="1:23" s="41" customFormat="1" ht="15" customHeight="1" x14ac:dyDescent="0.15">
      <c r="A39" s="20" t="s">
        <v>204</v>
      </c>
      <c r="B39" s="6"/>
      <c r="C39" s="6"/>
      <c r="D39" s="6"/>
      <c r="E39" s="6"/>
      <c r="F39" s="2"/>
      <c r="G39" s="4"/>
    </row>
    <row r="40" spans="1:23" s="41" customFormat="1" ht="15" customHeight="1" x14ac:dyDescent="0.15">
      <c r="A40" s="21" t="s">
        <v>205</v>
      </c>
      <c r="B40" s="6"/>
      <c r="C40" s="6"/>
      <c r="D40" s="6"/>
      <c r="E40" s="6"/>
      <c r="F40" s="2"/>
      <c r="G40" s="4"/>
    </row>
    <row r="41" spans="1:23" s="41" customFormat="1" ht="15" customHeight="1" x14ac:dyDescent="0.15">
      <c r="A41" s="22" t="s">
        <v>56</v>
      </c>
      <c r="B41" s="4"/>
      <c r="C41" s="4"/>
      <c r="D41" s="5"/>
      <c r="E41" s="5"/>
      <c r="F41" s="5"/>
      <c r="G41" s="4"/>
    </row>
    <row r="42" spans="1:23" s="41" customFormat="1" ht="15" customHeight="1" x14ac:dyDescent="0.15">
      <c r="A42" s="22" t="s">
        <v>173</v>
      </c>
      <c r="B42" s="4"/>
      <c r="C42" s="4"/>
      <c r="D42" s="5"/>
      <c r="E42" s="5"/>
      <c r="F42" s="4"/>
    </row>
    <row r="43" spans="1:23" s="41" customFormat="1" ht="15" customHeight="1" x14ac:dyDescent="0.15">
      <c r="A43" s="133" t="s">
        <v>57</v>
      </c>
      <c r="B43" s="6"/>
      <c r="C43" s="6"/>
      <c r="D43" s="6"/>
      <c r="E43" s="6"/>
      <c r="F43" s="2"/>
      <c r="G43" s="4"/>
    </row>
    <row r="44" spans="1:23" s="41" customFormat="1" ht="15" customHeight="1" x14ac:dyDescent="0.15">
      <c r="A44" s="133" t="s">
        <v>58</v>
      </c>
      <c r="B44" s="6"/>
      <c r="C44" s="6"/>
      <c r="D44" s="6"/>
      <c r="E44" s="6"/>
      <c r="F44" s="2"/>
    </row>
    <row r="45" spans="1:23" s="41" customFormat="1" ht="20.25" customHeight="1" x14ac:dyDescent="0.15">
      <c r="A45" s="3"/>
      <c r="B45" s="6"/>
      <c r="C45" s="6"/>
      <c r="D45" s="6"/>
      <c r="E45" s="6"/>
      <c r="F45" s="2"/>
    </row>
    <row r="46" spans="1:23" s="41" customFormat="1" ht="20.25" customHeight="1" x14ac:dyDescent="0.15">
      <c r="D46" s="1"/>
      <c r="F46" s="42"/>
    </row>
    <row r="47" spans="1:23" s="41" customFormat="1" ht="20.25" customHeight="1" x14ac:dyDescent="0.15">
      <c r="D47" s="1"/>
      <c r="F47" s="42"/>
    </row>
  </sheetData>
  <mergeCells count="11">
    <mergeCell ref="G31:H31"/>
    <mergeCell ref="A34:E34"/>
    <mergeCell ref="G34:H34"/>
    <mergeCell ref="A1:F1"/>
    <mergeCell ref="D3:F3"/>
    <mergeCell ref="D4:F4"/>
    <mergeCell ref="A36:E36"/>
    <mergeCell ref="B6:F6"/>
    <mergeCell ref="B26:C26"/>
    <mergeCell ref="B27:C27"/>
    <mergeCell ref="B28:C28"/>
  </mergeCells>
  <phoneticPr fontId="3"/>
  <printOptions horizontalCentered="1"/>
  <pageMargins left="0.39370078740157483" right="0.39370078740157483" top="0.39370078740157483" bottom="0" header="0.31496062992125984" footer="0.31496062992125984"/>
  <pageSetup paperSize="9" orientation="portrait" horizontalDpi="300" verticalDpi="300" r:id="rId1"/>
  <colBreaks count="1" manualBreakCount="1">
    <brk id="6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V39"/>
  <sheetViews>
    <sheetView view="pageBreakPreview" zoomScale="90" zoomScaleNormal="100" zoomScaleSheetLayoutView="90" workbookViewId="0">
      <selection activeCell="D4" sqref="D4:F4"/>
    </sheetView>
  </sheetViews>
  <sheetFormatPr defaultColWidth="10.5" defaultRowHeight="22.5" customHeight="1" x14ac:dyDescent="0.15"/>
  <cols>
    <col min="1" max="3" width="16.875" style="43" customWidth="1"/>
    <col min="4" max="5" width="6.875" style="73" customWidth="1"/>
    <col min="6" max="6" width="22.5" style="73" customWidth="1"/>
    <col min="7" max="7" width="6.25" style="73" customWidth="1"/>
    <col min="8" max="13" width="11.25" style="43" customWidth="1"/>
    <col min="14" max="16384" width="10.5" style="43"/>
  </cols>
  <sheetData>
    <row r="1" spans="1:22" ht="22.5" customHeight="1" x14ac:dyDescent="0.15">
      <c r="A1" s="29" t="s">
        <v>198</v>
      </c>
      <c r="B1" s="29"/>
      <c r="C1" s="29"/>
      <c r="D1" s="29"/>
      <c r="E1" s="29"/>
      <c r="F1" s="29"/>
      <c r="G1" s="29"/>
    </row>
    <row r="2" spans="1:22" ht="22.5" customHeight="1" x14ac:dyDescent="0.15">
      <c r="A2" s="72"/>
      <c r="B2" s="72"/>
      <c r="C2" s="44"/>
      <c r="D2" s="72"/>
      <c r="E2" s="72"/>
      <c r="F2" s="72"/>
    </row>
    <row r="3" spans="1:22" ht="22.5" customHeight="1" x14ac:dyDescent="0.15">
      <c r="A3" s="72"/>
      <c r="B3" s="72"/>
      <c r="C3" s="43" t="s">
        <v>60</v>
      </c>
      <c r="D3" s="68"/>
      <c r="E3" s="68"/>
      <c r="F3" s="68"/>
      <c r="G3" s="43"/>
    </row>
    <row r="4" spans="1:22" ht="22.5" customHeight="1" x14ac:dyDescent="0.15">
      <c r="A4" s="72"/>
      <c r="B4" s="72"/>
      <c r="C4" s="46" t="s">
        <v>61</v>
      </c>
      <c r="D4" s="69"/>
      <c r="E4" s="69"/>
      <c r="F4" s="69"/>
      <c r="G4" s="57" t="s">
        <v>11</v>
      </c>
    </row>
    <row r="5" spans="1:22" ht="22.5" customHeight="1" x14ac:dyDescent="0.15">
      <c r="A5" s="57"/>
      <c r="B5" s="72"/>
      <c r="C5" s="72"/>
      <c r="D5" s="72"/>
      <c r="E5" s="72"/>
      <c r="F5" s="72"/>
    </row>
    <row r="6" spans="1:22" ht="22.5" customHeight="1" x14ac:dyDescent="0.15">
      <c r="A6" s="12" t="s">
        <v>9</v>
      </c>
      <c r="B6" s="30"/>
      <c r="C6" s="31"/>
      <c r="D6" s="31"/>
      <c r="E6" s="31"/>
      <c r="F6" s="31"/>
      <c r="G6" s="32"/>
    </row>
    <row r="7" spans="1:22" ht="22.5" customHeight="1" x14ac:dyDescent="0.15">
      <c r="A7" s="12" t="s">
        <v>69</v>
      </c>
      <c r="B7" s="12" t="s">
        <v>188</v>
      </c>
      <c r="C7" s="13" t="s">
        <v>189</v>
      </c>
      <c r="D7" s="12" t="s">
        <v>190</v>
      </c>
      <c r="E7" s="12" t="s">
        <v>191</v>
      </c>
      <c r="F7" s="11" t="s">
        <v>185</v>
      </c>
      <c r="G7" s="10" t="s">
        <v>182</v>
      </c>
      <c r="H7" s="4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2" ht="22.5" customHeight="1" x14ac:dyDescent="0.15">
      <c r="A8" s="59"/>
      <c r="B8" s="59"/>
      <c r="C8" s="59"/>
      <c r="D8" s="62"/>
      <c r="E8" s="70"/>
      <c r="F8" s="33"/>
      <c r="G8" s="34"/>
    </row>
    <row r="9" spans="1:22" ht="22.5" customHeight="1" x14ac:dyDescent="0.15">
      <c r="A9" s="59"/>
      <c r="B9" s="59"/>
      <c r="C9" s="59"/>
      <c r="D9" s="62"/>
      <c r="E9" s="70"/>
      <c r="F9" s="33"/>
      <c r="G9" s="34"/>
    </row>
    <row r="10" spans="1:22" ht="22.5" customHeight="1" x14ac:dyDescent="0.15">
      <c r="A10" s="59"/>
      <c r="B10" s="59"/>
      <c r="C10" s="59"/>
      <c r="D10" s="62"/>
      <c r="E10" s="70"/>
      <c r="F10" s="33"/>
      <c r="G10" s="34"/>
    </row>
    <row r="11" spans="1:22" ht="22.5" customHeight="1" x14ac:dyDescent="0.15">
      <c r="A11" s="59"/>
      <c r="B11" s="59"/>
      <c r="C11" s="59"/>
      <c r="D11" s="62"/>
      <c r="E11" s="70"/>
      <c r="F11" s="33"/>
      <c r="G11" s="34"/>
    </row>
    <row r="12" spans="1:22" ht="22.5" customHeight="1" x14ac:dyDescent="0.15">
      <c r="A12" s="59"/>
      <c r="B12" s="59"/>
      <c r="C12" s="59"/>
      <c r="D12" s="62"/>
      <c r="E12" s="70"/>
      <c r="F12" s="33"/>
      <c r="G12" s="34"/>
    </row>
    <row r="13" spans="1:22" ht="22.5" customHeight="1" x14ac:dyDescent="0.15">
      <c r="A13" s="59"/>
      <c r="B13" s="59"/>
      <c r="C13" s="59"/>
      <c r="D13" s="62"/>
      <c r="E13" s="70"/>
      <c r="F13" s="33"/>
      <c r="G13" s="34"/>
    </row>
    <row r="14" spans="1:22" ht="22.5" customHeight="1" x14ac:dyDescent="0.15">
      <c r="A14" s="59"/>
      <c r="B14" s="59"/>
      <c r="C14" s="59"/>
      <c r="D14" s="62"/>
      <c r="E14" s="70"/>
      <c r="F14" s="33"/>
      <c r="G14" s="34"/>
    </row>
    <row r="15" spans="1:22" ht="22.5" customHeight="1" x14ac:dyDescent="0.15">
      <c r="A15" s="59"/>
      <c r="B15" s="59"/>
      <c r="C15" s="59"/>
      <c r="D15" s="62"/>
      <c r="E15" s="70"/>
      <c r="F15" s="33"/>
      <c r="G15" s="34"/>
    </row>
    <row r="16" spans="1:22" ht="22.5" customHeight="1" x14ac:dyDescent="0.15">
      <c r="A16" s="59"/>
      <c r="B16" s="59"/>
      <c r="C16" s="59"/>
      <c r="D16" s="62"/>
      <c r="E16" s="70"/>
      <c r="F16" s="33"/>
      <c r="G16" s="34"/>
    </row>
    <row r="17" spans="1:7" ht="22.5" customHeight="1" x14ac:dyDescent="0.15">
      <c r="A17" s="59"/>
      <c r="B17" s="59"/>
      <c r="C17" s="59"/>
      <c r="D17" s="62"/>
      <c r="E17" s="70"/>
      <c r="F17" s="33"/>
      <c r="G17" s="34"/>
    </row>
    <row r="18" spans="1:7" ht="22.5" customHeight="1" x14ac:dyDescent="0.15">
      <c r="A18" s="59"/>
      <c r="B18" s="59"/>
      <c r="C18" s="59"/>
      <c r="D18" s="62"/>
      <c r="E18" s="70"/>
      <c r="F18" s="33"/>
      <c r="G18" s="34"/>
    </row>
    <row r="19" spans="1:7" ht="22.5" customHeight="1" x14ac:dyDescent="0.15">
      <c r="A19" s="59"/>
      <c r="B19" s="59"/>
      <c r="C19" s="59"/>
      <c r="D19" s="62"/>
      <c r="E19" s="70"/>
      <c r="F19" s="33"/>
      <c r="G19" s="34"/>
    </row>
    <row r="20" spans="1:7" ht="22.5" customHeight="1" x14ac:dyDescent="0.15">
      <c r="A20" s="59"/>
      <c r="B20" s="59"/>
      <c r="C20" s="59"/>
      <c r="D20" s="62"/>
      <c r="E20" s="70"/>
      <c r="F20" s="33"/>
      <c r="G20" s="34"/>
    </row>
    <row r="21" spans="1:7" ht="22.5" customHeight="1" x14ac:dyDescent="0.15">
      <c r="A21" s="59"/>
      <c r="B21" s="59"/>
      <c r="C21" s="59"/>
      <c r="D21" s="62"/>
      <c r="E21" s="70"/>
      <c r="F21" s="33"/>
      <c r="G21" s="34"/>
    </row>
    <row r="22" spans="1:7" ht="22.5" customHeight="1" x14ac:dyDescent="0.15">
      <c r="A22" s="59"/>
      <c r="B22" s="59"/>
      <c r="C22" s="59"/>
      <c r="D22" s="62"/>
      <c r="E22" s="70"/>
      <c r="F22" s="33"/>
      <c r="G22" s="34"/>
    </row>
    <row r="23" spans="1:7" ht="22.5" customHeight="1" x14ac:dyDescent="0.15">
      <c r="A23" s="59"/>
      <c r="B23" s="59"/>
      <c r="C23" s="59"/>
      <c r="D23" s="62"/>
      <c r="E23" s="70"/>
      <c r="F23" s="33"/>
      <c r="G23" s="34"/>
    </row>
    <row r="24" spans="1:7" ht="22.5" customHeight="1" x14ac:dyDescent="0.15">
      <c r="A24" s="59"/>
      <c r="B24" s="59"/>
      <c r="C24" s="59"/>
      <c r="D24" s="62"/>
      <c r="E24" s="70"/>
      <c r="F24" s="33"/>
      <c r="G24" s="34"/>
    </row>
    <row r="25" spans="1:7" ht="22.5" customHeight="1" x14ac:dyDescent="0.15">
      <c r="A25" s="59"/>
      <c r="B25" s="59"/>
      <c r="C25" s="59"/>
      <c r="D25" s="62"/>
      <c r="E25" s="70"/>
      <c r="F25" s="33"/>
      <c r="G25" s="34"/>
    </row>
    <row r="26" spans="1:7" ht="22.5" customHeight="1" x14ac:dyDescent="0.15">
      <c r="A26" s="59"/>
      <c r="B26" s="59"/>
      <c r="C26" s="59"/>
      <c r="D26" s="62"/>
      <c r="E26" s="70"/>
      <c r="F26" s="33"/>
      <c r="G26" s="34"/>
    </row>
    <row r="27" spans="1:7" ht="22.5" customHeight="1" x14ac:dyDescent="0.15">
      <c r="A27" s="59"/>
      <c r="B27" s="59"/>
      <c r="C27" s="59"/>
      <c r="D27" s="62"/>
      <c r="E27" s="70"/>
      <c r="F27" s="33"/>
      <c r="G27" s="34"/>
    </row>
    <row r="28" spans="1:7" ht="22.5" customHeight="1" x14ac:dyDescent="0.15">
      <c r="A28" s="59"/>
      <c r="B28" s="59"/>
      <c r="C28" s="59"/>
      <c r="D28" s="62"/>
      <c r="E28" s="70"/>
      <c r="F28" s="33"/>
      <c r="G28" s="34"/>
    </row>
    <row r="29" spans="1:7" ht="22.5" customHeight="1" x14ac:dyDescent="0.15">
      <c r="A29" s="59"/>
      <c r="B29" s="59"/>
      <c r="C29" s="59"/>
      <c r="D29" s="62"/>
      <c r="E29" s="70"/>
      <c r="F29" s="33"/>
      <c r="G29" s="34"/>
    </row>
    <row r="30" spans="1:7" s="41" customFormat="1" ht="22.5" customHeight="1" x14ac:dyDescent="0.15">
      <c r="A30" s="75"/>
      <c r="B30" s="60"/>
      <c r="C30" s="60"/>
      <c r="D30" s="76"/>
      <c r="E30" s="70"/>
      <c r="F30" s="33"/>
      <c r="G30" s="34"/>
    </row>
    <row r="31" spans="1:7" s="41" customFormat="1" ht="22.5" customHeight="1" x14ac:dyDescent="0.15">
      <c r="A31" s="60"/>
      <c r="B31" s="60"/>
      <c r="C31" s="60"/>
      <c r="D31" s="76"/>
      <c r="E31" s="70"/>
      <c r="F31" s="33"/>
      <c r="G31" s="34"/>
    </row>
    <row r="32" spans="1:7" s="41" customFormat="1" ht="22.5" customHeight="1" x14ac:dyDescent="0.15">
      <c r="A32" s="60"/>
      <c r="B32" s="60"/>
      <c r="C32" s="60"/>
      <c r="D32" s="76"/>
      <c r="E32" s="70"/>
      <c r="F32" s="33"/>
      <c r="G32" s="34"/>
    </row>
    <row r="33" spans="1:9" s="41" customFormat="1" ht="22.5" customHeight="1" x14ac:dyDescent="0.15">
      <c r="A33" s="60"/>
      <c r="B33" s="60"/>
      <c r="C33" s="60"/>
      <c r="D33" s="76"/>
      <c r="E33" s="70"/>
      <c r="F33" s="33"/>
      <c r="G33" s="34"/>
    </row>
    <row r="34" spans="1:9" ht="22.5" customHeight="1" x14ac:dyDescent="0.15">
      <c r="A34" s="60"/>
      <c r="B34" s="60"/>
      <c r="C34" s="60"/>
      <c r="D34" s="76"/>
      <c r="E34" s="70"/>
      <c r="F34" s="33"/>
      <c r="G34" s="34"/>
    </row>
    <row r="35" spans="1:9" ht="22.5" customHeight="1" thickBot="1" x14ac:dyDescent="0.2">
      <c r="A35" s="77" t="s">
        <v>192</v>
      </c>
      <c r="B35" s="78"/>
      <c r="C35" s="78"/>
      <c r="D35" s="78"/>
      <c r="E35" s="79"/>
      <c r="F35" s="35"/>
      <c r="G35" s="36"/>
    </row>
    <row r="36" spans="1:9" s="41" customFormat="1" ht="22.5" customHeight="1" thickTop="1" x14ac:dyDescent="0.15">
      <c r="A36" s="53" t="s">
        <v>183</v>
      </c>
      <c r="B36" s="53"/>
      <c r="C36" s="53"/>
      <c r="D36" s="80"/>
      <c r="E36" s="81"/>
      <c r="F36" s="64"/>
      <c r="G36" s="65"/>
      <c r="I36" s="1"/>
    </row>
    <row r="37" spans="1:9" s="41" customFormat="1" ht="22.5" customHeight="1" x14ac:dyDescent="0.15">
      <c r="A37" s="82" t="s">
        <v>184</v>
      </c>
      <c r="B37" s="83"/>
      <c r="C37" s="83"/>
      <c r="D37" s="83"/>
      <c r="E37" s="84"/>
      <c r="F37" s="66"/>
      <c r="G37" s="67"/>
    </row>
    <row r="38" spans="1:9" s="41" customFormat="1" ht="22.5" customHeight="1" x14ac:dyDescent="0.15">
      <c r="G38" s="42"/>
    </row>
    <row r="39" spans="1:9" s="41" customFormat="1" ht="22.5" customHeight="1" x14ac:dyDescent="0.15">
      <c r="G39" s="42"/>
    </row>
  </sheetData>
  <mergeCells count="34">
    <mergeCell ref="F26:G26"/>
    <mergeCell ref="F31:G31"/>
    <mergeCell ref="F32:G32"/>
    <mergeCell ref="F33:G33"/>
    <mergeCell ref="A1:G1"/>
    <mergeCell ref="A35:E35"/>
    <mergeCell ref="F13:G13"/>
    <mergeCell ref="F14:G14"/>
    <mergeCell ref="F15:G15"/>
    <mergeCell ref="F16:G16"/>
    <mergeCell ref="F27:G27"/>
    <mergeCell ref="F28:G28"/>
    <mergeCell ref="F17:G17"/>
    <mergeCell ref="F18:G18"/>
    <mergeCell ref="F19:G19"/>
    <mergeCell ref="F20:G20"/>
    <mergeCell ref="F8:G8"/>
    <mergeCell ref="F25:G25"/>
    <mergeCell ref="F36:G37"/>
    <mergeCell ref="F29:G29"/>
    <mergeCell ref="F30:G30"/>
    <mergeCell ref="F35:G35"/>
    <mergeCell ref="D3:F3"/>
    <mergeCell ref="B6:G6"/>
    <mergeCell ref="D4:F4"/>
    <mergeCell ref="F9:G9"/>
    <mergeCell ref="F10:G10"/>
    <mergeCell ref="F11:G11"/>
    <mergeCell ref="F12:G12"/>
    <mergeCell ref="F34:G34"/>
    <mergeCell ref="F21:G21"/>
    <mergeCell ref="F22:G22"/>
    <mergeCell ref="F23:G23"/>
    <mergeCell ref="F24:G2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W51"/>
  <sheetViews>
    <sheetView view="pageBreakPreview" zoomScale="90" zoomScaleNormal="100" zoomScaleSheetLayoutView="90" workbookViewId="0">
      <selection activeCell="D3" sqref="D3:F3"/>
    </sheetView>
  </sheetViews>
  <sheetFormatPr defaultColWidth="10.5" defaultRowHeight="15" customHeight="1" x14ac:dyDescent="0.15"/>
  <cols>
    <col min="1" max="3" width="18.75" style="43" customWidth="1"/>
    <col min="4" max="5" width="6.875" style="73" customWidth="1"/>
    <col min="6" max="6" width="20" style="73" customWidth="1"/>
    <col min="7" max="7" width="6.25" style="73" customWidth="1"/>
    <col min="8" max="8" width="15" style="85" customWidth="1"/>
    <col min="9" max="9" width="10.5" style="43"/>
    <col min="10" max="23" width="10.5" style="74"/>
    <col min="24" max="16384" width="10.5" style="43"/>
  </cols>
  <sheetData>
    <row r="1" spans="1:9" ht="18.75" customHeight="1" x14ac:dyDescent="0.15">
      <c r="A1" s="29" t="s">
        <v>55</v>
      </c>
      <c r="B1" s="29"/>
      <c r="C1" s="29"/>
      <c r="D1" s="29"/>
      <c r="E1" s="29"/>
      <c r="F1" s="29"/>
    </row>
    <row r="2" spans="1:9" ht="18.75" customHeight="1" x14ac:dyDescent="0.15">
      <c r="A2" s="72"/>
      <c r="B2" s="72"/>
      <c r="C2" s="44"/>
      <c r="D2" s="72"/>
      <c r="E2" s="72"/>
    </row>
    <row r="3" spans="1:9" ht="18.75" customHeight="1" x14ac:dyDescent="0.15">
      <c r="A3" s="72"/>
      <c r="B3" s="72"/>
      <c r="C3" s="86" t="s">
        <v>4</v>
      </c>
      <c r="D3" s="68"/>
      <c r="E3" s="68"/>
      <c r="F3" s="68"/>
    </row>
    <row r="4" spans="1:9" ht="18.75" customHeight="1" x14ac:dyDescent="0.15">
      <c r="A4" s="72"/>
      <c r="B4" s="72"/>
      <c r="C4" s="87" t="s">
        <v>3</v>
      </c>
      <c r="D4" s="71" t="s">
        <v>11</v>
      </c>
      <c r="E4" s="71"/>
      <c r="F4" s="71"/>
    </row>
    <row r="5" spans="1:9" ht="18.75" customHeight="1" x14ac:dyDescent="0.15">
      <c r="A5" s="57"/>
      <c r="B5" s="72"/>
      <c r="C5" s="72"/>
      <c r="D5" s="72"/>
      <c r="E5" s="72"/>
    </row>
    <row r="6" spans="1:9" ht="18.75" customHeight="1" x14ac:dyDescent="0.15">
      <c r="A6" s="12" t="s">
        <v>9</v>
      </c>
      <c r="B6" s="30" t="s">
        <v>180</v>
      </c>
      <c r="C6" s="31"/>
      <c r="D6" s="31"/>
      <c r="E6" s="31"/>
      <c r="F6" s="32"/>
      <c r="G6" s="28"/>
    </row>
    <row r="7" spans="1:9" ht="18.75" customHeight="1" x14ac:dyDescent="0.15">
      <c r="A7" s="12" t="s">
        <v>69</v>
      </c>
      <c r="B7" s="12" t="s">
        <v>67</v>
      </c>
      <c r="C7" s="27" t="s">
        <v>68</v>
      </c>
      <c r="D7" s="12" t="s">
        <v>190</v>
      </c>
      <c r="E7" s="12" t="s">
        <v>191</v>
      </c>
      <c r="F7" s="12" t="s">
        <v>62</v>
      </c>
      <c r="G7" s="88"/>
      <c r="H7" s="86"/>
      <c r="I7" s="44"/>
    </row>
    <row r="8" spans="1:9" ht="18.75" customHeight="1" x14ac:dyDescent="0.15">
      <c r="A8" s="12" t="s">
        <v>63</v>
      </c>
      <c r="B8" s="12"/>
      <c r="C8" s="12"/>
      <c r="D8" s="12"/>
      <c r="E8" s="12"/>
      <c r="F8" s="89"/>
      <c r="G8" s="88"/>
      <c r="H8" s="86"/>
      <c r="I8" s="44"/>
    </row>
    <row r="9" spans="1:9" ht="18.75" customHeight="1" x14ac:dyDescent="0.15">
      <c r="A9" s="37"/>
      <c r="B9" s="37" t="s">
        <v>64</v>
      </c>
      <c r="C9" s="37"/>
      <c r="D9" s="12"/>
      <c r="E9" s="62"/>
      <c r="F9" s="90"/>
      <c r="G9" s="91"/>
      <c r="H9" s="86"/>
      <c r="I9" s="44"/>
    </row>
    <row r="10" spans="1:9" ht="18.75" customHeight="1" x14ac:dyDescent="0.15">
      <c r="A10" s="37"/>
      <c r="B10" s="37"/>
      <c r="C10" s="37" t="s">
        <v>65</v>
      </c>
      <c r="D10" s="92">
        <v>1</v>
      </c>
      <c r="E10" s="62" t="s">
        <v>19</v>
      </c>
      <c r="F10" s="90">
        <v>1200000</v>
      </c>
      <c r="G10" s="93" t="s">
        <v>87</v>
      </c>
      <c r="H10" s="86"/>
      <c r="I10" s="44"/>
    </row>
    <row r="11" spans="1:9" ht="18.75" customHeight="1" x14ac:dyDescent="0.15">
      <c r="A11" s="37"/>
      <c r="B11" s="37"/>
      <c r="C11" s="37" t="s">
        <v>70</v>
      </c>
      <c r="D11" s="92">
        <v>1</v>
      </c>
      <c r="E11" s="62" t="s">
        <v>19</v>
      </c>
      <c r="F11" s="90">
        <v>150000</v>
      </c>
      <c r="G11" s="93" t="s">
        <v>36</v>
      </c>
      <c r="H11" s="86"/>
      <c r="I11" s="44"/>
    </row>
    <row r="12" spans="1:9" ht="18.75" customHeight="1" x14ac:dyDescent="0.15">
      <c r="A12" s="37"/>
      <c r="B12" s="37"/>
      <c r="C12" s="37" t="s">
        <v>71</v>
      </c>
      <c r="D12" s="92">
        <v>1</v>
      </c>
      <c r="E12" s="62" t="s">
        <v>19</v>
      </c>
      <c r="F12" s="90">
        <v>360000</v>
      </c>
      <c r="G12" s="93" t="s">
        <v>37</v>
      </c>
      <c r="H12" s="86"/>
      <c r="I12" s="44"/>
    </row>
    <row r="13" spans="1:9" ht="18.75" customHeight="1" x14ac:dyDescent="0.15">
      <c r="A13" s="37"/>
      <c r="B13" s="37"/>
      <c r="C13" s="37" t="s">
        <v>72</v>
      </c>
      <c r="D13" s="92">
        <v>1</v>
      </c>
      <c r="E13" s="62" t="s">
        <v>19</v>
      </c>
      <c r="F13" s="90">
        <v>1500000</v>
      </c>
      <c r="G13" s="93" t="s">
        <v>38</v>
      </c>
      <c r="H13" s="86"/>
      <c r="I13" s="44"/>
    </row>
    <row r="14" spans="1:9" ht="18.75" customHeight="1" x14ac:dyDescent="0.15">
      <c r="A14" s="37"/>
      <c r="B14" s="37"/>
      <c r="C14" s="37" t="s">
        <v>73</v>
      </c>
      <c r="D14" s="92">
        <v>1</v>
      </c>
      <c r="E14" s="62" t="s">
        <v>19</v>
      </c>
      <c r="F14" s="90">
        <v>1250000</v>
      </c>
      <c r="G14" s="93" t="s">
        <v>88</v>
      </c>
      <c r="H14" s="86"/>
      <c r="I14" s="44"/>
    </row>
    <row r="15" spans="1:9" ht="18.75" customHeight="1" x14ac:dyDescent="0.15">
      <c r="A15" s="37"/>
      <c r="B15" s="37"/>
      <c r="C15" s="37" t="s">
        <v>74</v>
      </c>
      <c r="D15" s="92">
        <v>1</v>
      </c>
      <c r="E15" s="62" t="s">
        <v>19</v>
      </c>
      <c r="F15" s="90">
        <v>3000000</v>
      </c>
      <c r="G15" s="93" t="s">
        <v>89</v>
      </c>
      <c r="H15" s="86"/>
      <c r="I15" s="44"/>
    </row>
    <row r="16" spans="1:9" ht="18.75" customHeight="1" x14ac:dyDescent="0.15">
      <c r="A16" s="37"/>
      <c r="B16" s="37"/>
      <c r="C16" s="37" t="s">
        <v>75</v>
      </c>
      <c r="D16" s="92">
        <v>1</v>
      </c>
      <c r="E16" s="62" t="s">
        <v>19</v>
      </c>
      <c r="F16" s="90">
        <v>2800000</v>
      </c>
      <c r="G16" s="93" t="s">
        <v>90</v>
      </c>
      <c r="H16" s="86"/>
      <c r="I16" s="44"/>
    </row>
    <row r="17" spans="1:9" ht="18.75" customHeight="1" x14ac:dyDescent="0.15">
      <c r="A17" s="37"/>
      <c r="B17" s="37"/>
      <c r="C17" s="37" t="s">
        <v>76</v>
      </c>
      <c r="D17" s="92">
        <v>1</v>
      </c>
      <c r="E17" s="62" t="s">
        <v>19</v>
      </c>
      <c r="F17" s="90">
        <v>3200000</v>
      </c>
      <c r="G17" s="93" t="s">
        <v>91</v>
      </c>
      <c r="H17" s="86"/>
      <c r="I17" s="44"/>
    </row>
    <row r="18" spans="1:9" ht="18.75" customHeight="1" x14ac:dyDescent="0.15">
      <c r="A18" s="37"/>
      <c r="B18" s="37"/>
      <c r="C18" s="37" t="s">
        <v>77</v>
      </c>
      <c r="D18" s="92">
        <v>1</v>
      </c>
      <c r="E18" s="62" t="s">
        <v>19</v>
      </c>
      <c r="F18" s="90">
        <v>500000</v>
      </c>
      <c r="G18" s="93" t="s">
        <v>92</v>
      </c>
      <c r="H18" s="86"/>
      <c r="I18" s="44"/>
    </row>
    <row r="19" spans="1:9" ht="18.75" customHeight="1" x14ac:dyDescent="0.15">
      <c r="A19" s="37"/>
      <c r="B19" s="37"/>
      <c r="C19" s="37" t="s">
        <v>78</v>
      </c>
      <c r="D19" s="92">
        <v>1</v>
      </c>
      <c r="E19" s="62" t="s">
        <v>19</v>
      </c>
      <c r="F19" s="90">
        <v>2100000</v>
      </c>
      <c r="G19" s="93" t="s">
        <v>93</v>
      </c>
      <c r="H19" s="86"/>
      <c r="I19" s="44"/>
    </row>
    <row r="20" spans="1:9" ht="18.75" customHeight="1" x14ac:dyDescent="0.15">
      <c r="A20" s="37"/>
      <c r="B20" s="37"/>
      <c r="C20" s="37" t="s">
        <v>79</v>
      </c>
      <c r="D20" s="92">
        <v>1</v>
      </c>
      <c r="E20" s="62" t="s">
        <v>19</v>
      </c>
      <c r="F20" s="90">
        <v>1820000</v>
      </c>
      <c r="G20" s="93" t="s">
        <v>94</v>
      </c>
      <c r="H20" s="86"/>
      <c r="I20" s="44"/>
    </row>
    <row r="21" spans="1:9" ht="18.75" customHeight="1" x14ac:dyDescent="0.15">
      <c r="A21" s="37"/>
      <c r="B21" s="37"/>
      <c r="C21" s="37" t="s">
        <v>80</v>
      </c>
      <c r="D21" s="92">
        <v>1</v>
      </c>
      <c r="E21" s="62" t="s">
        <v>19</v>
      </c>
      <c r="F21" s="90">
        <v>4500000</v>
      </c>
      <c r="G21" s="93" t="s">
        <v>95</v>
      </c>
      <c r="H21" s="86"/>
      <c r="I21" s="44"/>
    </row>
    <row r="22" spans="1:9" ht="18.75" customHeight="1" x14ac:dyDescent="0.15">
      <c r="A22" s="37"/>
      <c r="B22" s="37"/>
      <c r="C22" s="37" t="s">
        <v>81</v>
      </c>
      <c r="D22" s="92">
        <v>1</v>
      </c>
      <c r="E22" s="62" t="s">
        <v>19</v>
      </c>
      <c r="F22" s="90">
        <v>2680000</v>
      </c>
      <c r="G22" s="93" t="s">
        <v>96</v>
      </c>
      <c r="H22" s="86"/>
      <c r="I22" s="44"/>
    </row>
    <row r="23" spans="1:9" ht="18.75" customHeight="1" x14ac:dyDescent="0.15">
      <c r="A23" s="37"/>
      <c r="B23" s="37"/>
      <c r="C23" s="37" t="s">
        <v>82</v>
      </c>
      <c r="D23" s="92">
        <v>1</v>
      </c>
      <c r="E23" s="62" t="s">
        <v>19</v>
      </c>
      <c r="F23" s="90">
        <v>1800000</v>
      </c>
      <c r="G23" s="93" t="s">
        <v>97</v>
      </c>
      <c r="H23" s="86"/>
      <c r="I23" s="44"/>
    </row>
    <row r="24" spans="1:9" s="41" customFormat="1" ht="18.75" customHeight="1" x14ac:dyDescent="0.15">
      <c r="A24" s="94"/>
      <c r="B24" s="48"/>
      <c r="C24" s="48" t="s">
        <v>83</v>
      </c>
      <c r="D24" s="92">
        <v>1</v>
      </c>
      <c r="E24" s="62" t="s">
        <v>19</v>
      </c>
      <c r="F24" s="95">
        <v>2700000</v>
      </c>
      <c r="G24" s="96" t="s">
        <v>98</v>
      </c>
      <c r="H24" s="97"/>
      <c r="I24" s="4"/>
    </row>
    <row r="25" spans="1:9" s="41" customFormat="1" ht="18.75" customHeight="1" x14ac:dyDescent="0.15">
      <c r="A25" s="98"/>
      <c r="B25" s="48"/>
      <c r="C25" s="48" t="s">
        <v>84</v>
      </c>
      <c r="D25" s="92">
        <v>1</v>
      </c>
      <c r="E25" s="62" t="s">
        <v>19</v>
      </c>
      <c r="F25" s="95">
        <v>1980000</v>
      </c>
      <c r="G25" s="96" t="s">
        <v>99</v>
      </c>
      <c r="H25" s="3"/>
      <c r="I25" s="4"/>
    </row>
    <row r="26" spans="1:9" s="41" customFormat="1" ht="18.75" customHeight="1" x14ac:dyDescent="0.15">
      <c r="A26" s="48"/>
      <c r="B26" s="48"/>
      <c r="C26" s="48" t="s">
        <v>85</v>
      </c>
      <c r="D26" s="92">
        <v>1</v>
      </c>
      <c r="E26" s="62" t="s">
        <v>19</v>
      </c>
      <c r="F26" s="95">
        <v>1800000</v>
      </c>
      <c r="G26" s="96" t="s">
        <v>100</v>
      </c>
      <c r="H26" s="3"/>
      <c r="I26" s="4"/>
    </row>
    <row r="27" spans="1:9" s="41" customFormat="1" ht="18.75" customHeight="1" x14ac:dyDescent="0.15">
      <c r="A27" s="94"/>
      <c r="B27" s="48"/>
      <c r="C27" s="48" t="s">
        <v>86</v>
      </c>
      <c r="D27" s="92">
        <v>1</v>
      </c>
      <c r="E27" s="62" t="s">
        <v>19</v>
      </c>
      <c r="F27" s="95">
        <v>1678000</v>
      </c>
      <c r="G27" s="96" t="s">
        <v>101</v>
      </c>
      <c r="H27" s="3"/>
      <c r="I27" s="4"/>
    </row>
    <row r="28" spans="1:9" s="41" customFormat="1" ht="18.75" customHeight="1" x14ac:dyDescent="0.15">
      <c r="A28" s="99" t="s">
        <v>5</v>
      </c>
      <c r="B28" s="100"/>
      <c r="C28" s="100"/>
      <c r="D28" s="58"/>
      <c r="E28" s="48"/>
      <c r="F28" s="101">
        <f>ROUND(F10+F11+F12+F13+F14+F15+F16+F17+F18+F19+F20+F21+F22+F23+F24+F25+F26+F27,0)</f>
        <v>35018000</v>
      </c>
      <c r="G28" s="102" t="s">
        <v>39</v>
      </c>
      <c r="H28" s="3" t="s">
        <v>102</v>
      </c>
      <c r="I28" s="4"/>
    </row>
    <row r="29" spans="1:9" s="41" customFormat="1" ht="18.75" customHeight="1" x14ac:dyDescent="0.15">
      <c r="A29" s="48" t="s">
        <v>33</v>
      </c>
      <c r="B29" s="100"/>
      <c r="C29" s="100"/>
      <c r="D29" s="58"/>
      <c r="E29" s="48"/>
      <c r="F29" s="103"/>
      <c r="G29" s="104"/>
      <c r="H29" s="3"/>
      <c r="I29" s="4"/>
    </row>
    <row r="30" spans="1:9" s="41" customFormat="1" ht="18.75" customHeight="1" x14ac:dyDescent="0.15">
      <c r="A30" s="94"/>
      <c r="B30" s="105" t="s">
        <v>28</v>
      </c>
      <c r="C30" s="105"/>
      <c r="D30" s="92">
        <v>1</v>
      </c>
      <c r="E30" s="62" t="s">
        <v>19</v>
      </c>
      <c r="F30" s="106">
        <v>2123456</v>
      </c>
      <c r="G30" s="107" t="s">
        <v>42</v>
      </c>
      <c r="H30" s="3"/>
      <c r="I30" s="4"/>
    </row>
    <row r="31" spans="1:9" s="41" customFormat="1" ht="18.75" customHeight="1" x14ac:dyDescent="0.15">
      <c r="A31" s="94"/>
      <c r="B31" s="105" t="s">
        <v>7</v>
      </c>
      <c r="C31" s="105"/>
      <c r="D31" s="92">
        <v>1</v>
      </c>
      <c r="E31" s="62" t="s">
        <v>19</v>
      </c>
      <c r="F31" s="106">
        <v>3876543</v>
      </c>
      <c r="G31" s="107" t="s">
        <v>43</v>
      </c>
      <c r="H31" s="3"/>
      <c r="I31" s="4"/>
    </row>
    <row r="32" spans="1:9" s="41" customFormat="1" ht="18.75" customHeight="1" x14ac:dyDescent="0.15">
      <c r="A32" s="94"/>
      <c r="B32" s="105" t="s">
        <v>66</v>
      </c>
      <c r="C32" s="105"/>
      <c r="D32" s="92">
        <v>1</v>
      </c>
      <c r="E32" s="62" t="s">
        <v>19</v>
      </c>
      <c r="F32" s="106">
        <v>2345678</v>
      </c>
      <c r="G32" s="107" t="s">
        <v>44</v>
      </c>
      <c r="H32" s="3"/>
      <c r="I32" s="4"/>
    </row>
    <row r="33" spans="1:9" s="41" customFormat="1" ht="18.75" customHeight="1" x14ac:dyDescent="0.15">
      <c r="A33" s="108" t="s">
        <v>34</v>
      </c>
      <c r="B33" s="109"/>
      <c r="C33" s="109"/>
      <c r="D33" s="110"/>
      <c r="E33" s="100"/>
      <c r="F33" s="111">
        <f>ROUND(F30+F31+F32,0)</f>
        <v>8345677</v>
      </c>
      <c r="G33" s="112" t="s">
        <v>40</v>
      </c>
      <c r="H33" s="113" t="s">
        <v>171</v>
      </c>
      <c r="I33" s="4"/>
    </row>
    <row r="34" spans="1:9" s="41" customFormat="1" ht="18.75" customHeight="1" x14ac:dyDescent="0.15">
      <c r="A34" s="94"/>
      <c r="B34" s="109"/>
      <c r="C34" s="109"/>
      <c r="D34" s="110"/>
      <c r="E34" s="100"/>
      <c r="F34" s="114"/>
      <c r="G34" s="8"/>
      <c r="H34" s="3"/>
      <c r="I34" s="4"/>
    </row>
    <row r="35" spans="1:9" s="41" customFormat="1" ht="18.75" customHeight="1" x14ac:dyDescent="0.15">
      <c r="A35" s="48" t="s">
        <v>8</v>
      </c>
      <c r="B35" s="100"/>
      <c r="C35" s="100"/>
      <c r="D35" s="110"/>
      <c r="E35" s="100"/>
      <c r="F35" s="115">
        <f>ROUND(F28+F33,0)</f>
        <v>43363677</v>
      </c>
      <c r="G35" s="116" t="s">
        <v>48</v>
      </c>
      <c r="H35" s="116"/>
      <c r="I35" s="4"/>
    </row>
    <row r="36" spans="1:9" s="41" customFormat="1" ht="18.75" customHeight="1" x14ac:dyDescent="0.15">
      <c r="A36" s="48" t="s">
        <v>6</v>
      </c>
      <c r="B36" s="100"/>
      <c r="C36" s="100"/>
      <c r="D36" s="110"/>
      <c r="E36" s="100"/>
      <c r="F36" s="117">
        <f>ROUNDDOWN(F35,-4)</f>
        <v>43360000</v>
      </c>
      <c r="G36" s="8"/>
      <c r="H36" s="3"/>
      <c r="I36" s="4"/>
    </row>
    <row r="37" spans="1:9" s="41" customFormat="1" ht="18.75" customHeight="1" x14ac:dyDescent="0.15">
      <c r="A37" s="94"/>
      <c r="B37" s="109"/>
      <c r="C37" s="109"/>
      <c r="D37" s="110"/>
      <c r="E37" s="100"/>
      <c r="F37" s="114"/>
      <c r="G37" s="8"/>
      <c r="H37" s="3"/>
      <c r="I37" s="4"/>
    </row>
    <row r="38" spans="1:9" ht="18.75" customHeight="1" x14ac:dyDescent="0.15">
      <c r="A38" s="118" t="s">
        <v>49</v>
      </c>
      <c r="B38" s="119"/>
      <c r="C38" s="119"/>
      <c r="D38" s="119"/>
      <c r="E38" s="119"/>
      <c r="F38" s="120">
        <f>ROUND(F36,0)</f>
        <v>43360000</v>
      </c>
      <c r="G38" s="121" t="s">
        <v>50</v>
      </c>
      <c r="H38" s="121"/>
      <c r="I38" s="44"/>
    </row>
    <row r="39" spans="1:9" ht="18.75" customHeight="1" x14ac:dyDescent="0.15">
      <c r="A39" s="122" t="s">
        <v>174</v>
      </c>
      <c r="B39" s="123"/>
      <c r="C39" s="123"/>
      <c r="D39" s="123"/>
      <c r="E39" s="123"/>
      <c r="F39" s="124"/>
      <c r="G39" s="125"/>
      <c r="H39" s="125"/>
      <c r="I39" s="44"/>
    </row>
    <row r="40" spans="1:9" s="130" customFormat="1" ht="18.75" customHeight="1" x14ac:dyDescent="0.15">
      <c r="A40" s="126" t="s">
        <v>10</v>
      </c>
      <c r="B40" s="127"/>
      <c r="C40" s="127"/>
      <c r="D40" s="127"/>
      <c r="E40" s="127"/>
      <c r="F40" s="128">
        <v>3789230</v>
      </c>
      <c r="G40" s="129" t="s">
        <v>59</v>
      </c>
    </row>
    <row r="41" spans="1:9" s="130" customFormat="1" ht="17.25" customHeight="1" x14ac:dyDescent="0.15">
      <c r="A41" s="9"/>
      <c r="B41" s="9"/>
      <c r="C41" s="9"/>
      <c r="D41" s="9"/>
      <c r="E41" s="9"/>
      <c r="F41" s="131"/>
    </row>
    <row r="42" spans="1:9" s="133" customFormat="1" ht="16.5" customHeight="1" x14ac:dyDescent="0.15">
      <c r="A42" s="19" t="s">
        <v>0</v>
      </c>
      <c r="B42" s="19"/>
      <c r="C42" s="19"/>
      <c r="D42" s="23"/>
      <c r="E42" s="25"/>
      <c r="F42" s="132"/>
      <c r="G42" s="25"/>
    </row>
    <row r="43" spans="1:9" s="133" customFormat="1" ht="16.5" customHeight="1" x14ac:dyDescent="0.15">
      <c r="A43" s="20" t="s">
        <v>172</v>
      </c>
      <c r="B43" s="23"/>
      <c r="C43" s="23"/>
      <c r="D43" s="23"/>
      <c r="E43" s="23"/>
      <c r="F43" s="24"/>
      <c r="G43" s="25"/>
    </row>
    <row r="44" spans="1:9" s="133" customFormat="1" ht="16.5" customHeight="1" x14ac:dyDescent="0.15">
      <c r="A44" s="22" t="s">
        <v>56</v>
      </c>
      <c r="B44" s="25"/>
      <c r="C44" s="25"/>
      <c r="D44" s="26"/>
      <c r="E44" s="26"/>
      <c r="F44" s="26"/>
      <c r="G44" s="25"/>
    </row>
    <row r="45" spans="1:9" s="133" customFormat="1" ht="16.5" customHeight="1" x14ac:dyDescent="0.15">
      <c r="A45" s="22" t="s">
        <v>173</v>
      </c>
      <c r="B45" s="25"/>
      <c r="C45" s="25"/>
      <c r="D45" s="26"/>
      <c r="E45" s="26"/>
      <c r="F45" s="26"/>
      <c r="G45" s="25"/>
    </row>
    <row r="46" spans="1:9" s="133" customFormat="1" ht="16.5" customHeight="1" x14ac:dyDescent="0.15">
      <c r="A46" s="133" t="s">
        <v>57</v>
      </c>
      <c r="B46" s="23"/>
      <c r="C46" s="23"/>
      <c r="D46" s="23"/>
      <c r="E46" s="23"/>
      <c r="F46" s="24"/>
      <c r="G46" s="25"/>
    </row>
    <row r="47" spans="1:9" s="133" customFormat="1" ht="16.5" customHeight="1" x14ac:dyDescent="0.15">
      <c r="A47" s="133" t="s">
        <v>58</v>
      </c>
      <c r="B47" s="23"/>
      <c r="C47" s="23"/>
      <c r="D47" s="23"/>
      <c r="E47" s="23"/>
      <c r="F47" s="24"/>
    </row>
    <row r="48" spans="1:9" s="41" customFormat="1" ht="18.75" customHeight="1" x14ac:dyDescent="0.15">
      <c r="A48" s="3"/>
      <c r="B48" s="6"/>
      <c r="C48" s="6"/>
      <c r="D48" s="6"/>
      <c r="E48" s="6"/>
      <c r="F48" s="2"/>
    </row>
    <row r="49" spans="4:6" s="41" customFormat="1" ht="20.25" customHeight="1" x14ac:dyDescent="0.15">
      <c r="D49" s="1"/>
      <c r="F49" s="42"/>
    </row>
    <row r="50" spans="4:6" s="41" customFormat="1" ht="20.25" customHeight="1" x14ac:dyDescent="0.15">
      <c r="D50" s="1"/>
      <c r="F50" s="42"/>
    </row>
    <row r="51" spans="4:6" ht="20.25" customHeight="1" x14ac:dyDescent="0.15"/>
  </sheetData>
  <mergeCells count="8">
    <mergeCell ref="G35:H35"/>
    <mergeCell ref="G38:H38"/>
    <mergeCell ref="A40:E40"/>
    <mergeCell ref="A1:F1"/>
    <mergeCell ref="A38:E38"/>
    <mergeCell ref="D3:F3"/>
    <mergeCell ref="D4:F4"/>
    <mergeCell ref="B6:F6"/>
  </mergeCells>
  <phoneticPr fontId="3"/>
  <printOptions horizontalCentered="1" verticalCentered="1"/>
  <pageMargins left="0.39370078740157483" right="0.39370078740157483" top="0.59055118110236227" bottom="0.19685039370078741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X41"/>
  <sheetViews>
    <sheetView view="pageBreakPreview" zoomScale="90" zoomScaleNormal="100" zoomScaleSheetLayoutView="90" workbookViewId="0">
      <selection activeCell="E4" sqref="E4:G4"/>
    </sheetView>
  </sheetViews>
  <sheetFormatPr defaultColWidth="10.5" defaultRowHeight="22.5" customHeight="1" x14ac:dyDescent="0.15"/>
  <cols>
    <col min="1" max="4" width="15" style="43" customWidth="1"/>
    <col min="5" max="6" width="6.875" style="73" customWidth="1"/>
    <col min="7" max="7" width="20" style="136" customWidth="1"/>
    <col min="8" max="8" width="9.25" style="134" customWidth="1"/>
    <col min="9" max="9" width="13.75" style="135" customWidth="1"/>
    <col min="10" max="10" width="10.5" style="43"/>
    <col min="11" max="24" width="10.5" style="74"/>
    <col min="25" max="16384" width="10.5" style="43"/>
  </cols>
  <sheetData>
    <row r="1" spans="1:10" ht="22.5" customHeight="1" x14ac:dyDescent="0.15">
      <c r="A1" s="29" t="s">
        <v>196</v>
      </c>
      <c r="B1" s="29"/>
      <c r="C1" s="29"/>
      <c r="D1" s="29"/>
      <c r="E1" s="29"/>
      <c r="F1" s="29"/>
      <c r="G1" s="29"/>
    </row>
    <row r="2" spans="1:10" ht="22.5" customHeight="1" x14ac:dyDescent="0.15">
      <c r="A2" s="72"/>
      <c r="B2" s="72"/>
      <c r="C2" s="44"/>
      <c r="D2" s="44"/>
      <c r="E2" s="72"/>
      <c r="F2" s="72"/>
    </row>
    <row r="3" spans="1:10" ht="22.5" customHeight="1" x14ac:dyDescent="0.15">
      <c r="A3" s="72"/>
      <c r="B3" s="72"/>
      <c r="D3" s="44" t="s">
        <v>4</v>
      </c>
      <c r="E3" s="68"/>
      <c r="F3" s="68"/>
      <c r="G3" s="68"/>
    </row>
    <row r="4" spans="1:10" ht="22.5" customHeight="1" x14ac:dyDescent="0.15">
      <c r="A4" s="72"/>
      <c r="B4" s="72"/>
      <c r="D4" s="46" t="s">
        <v>3</v>
      </c>
      <c r="E4" s="71" t="s">
        <v>200</v>
      </c>
      <c r="F4" s="71"/>
      <c r="G4" s="71"/>
    </row>
    <row r="5" spans="1:10" ht="22.5" customHeight="1" x14ac:dyDescent="0.15">
      <c r="A5" s="57"/>
      <c r="B5" s="72"/>
      <c r="C5" s="72"/>
      <c r="D5" s="72"/>
      <c r="E5" s="72"/>
      <c r="F5" s="72"/>
    </row>
    <row r="6" spans="1:10" ht="22.5" customHeight="1" x14ac:dyDescent="0.15">
      <c r="A6" s="12" t="s">
        <v>9</v>
      </c>
      <c r="B6" s="137"/>
      <c r="C6" s="137"/>
      <c r="D6" s="137"/>
      <c r="E6" s="137"/>
      <c r="F6" s="137"/>
      <c r="G6" s="138"/>
    </row>
    <row r="7" spans="1:10" ht="22.5" customHeight="1" x14ac:dyDescent="0.15">
      <c r="A7" s="12" t="s">
        <v>12</v>
      </c>
      <c r="B7" s="12" t="s">
        <v>13</v>
      </c>
      <c r="C7" s="13" t="s">
        <v>14</v>
      </c>
      <c r="D7" s="13" t="s">
        <v>15</v>
      </c>
      <c r="E7" s="12" t="s">
        <v>1</v>
      </c>
      <c r="F7" s="12" t="s">
        <v>2</v>
      </c>
      <c r="G7" s="12" t="s">
        <v>62</v>
      </c>
      <c r="H7" s="139"/>
      <c r="I7" s="140"/>
      <c r="J7" s="44"/>
    </row>
    <row r="8" spans="1:10" ht="22.5" customHeight="1" x14ac:dyDescent="0.15">
      <c r="A8" s="141"/>
      <c r="B8" s="12"/>
      <c r="C8" s="12"/>
      <c r="D8" s="12"/>
      <c r="E8" s="12"/>
      <c r="F8" s="12"/>
      <c r="G8" s="142"/>
      <c r="H8" s="139"/>
      <c r="I8" s="140"/>
      <c r="J8" s="44"/>
    </row>
    <row r="9" spans="1:10" ht="22.5" customHeight="1" x14ac:dyDescent="0.15">
      <c r="A9" s="37"/>
      <c r="B9" s="37"/>
      <c r="C9" s="37"/>
      <c r="D9" s="37"/>
      <c r="E9" s="92"/>
      <c r="F9" s="62"/>
      <c r="G9" s="143"/>
      <c r="H9" s="139"/>
      <c r="I9" s="140"/>
      <c r="J9" s="44"/>
    </row>
    <row r="10" spans="1:10" ht="22.5" customHeight="1" x14ac:dyDescent="0.15">
      <c r="A10" s="37"/>
      <c r="B10" s="37"/>
      <c r="C10" s="37"/>
      <c r="D10" s="37"/>
      <c r="E10" s="92"/>
      <c r="F10" s="62"/>
      <c r="G10" s="143"/>
      <c r="H10" s="139"/>
      <c r="I10" s="140"/>
      <c r="J10" s="44"/>
    </row>
    <row r="11" spans="1:10" ht="22.5" customHeight="1" x14ac:dyDescent="0.15">
      <c r="A11" s="37"/>
      <c r="B11" s="37"/>
      <c r="C11" s="37"/>
      <c r="D11" s="37"/>
      <c r="E11" s="92"/>
      <c r="F11" s="62"/>
      <c r="G11" s="143"/>
      <c r="H11" s="139"/>
      <c r="I11" s="140"/>
      <c r="J11" s="44"/>
    </row>
    <row r="12" spans="1:10" ht="22.5" customHeight="1" x14ac:dyDescent="0.15">
      <c r="A12" s="37"/>
      <c r="B12" s="37"/>
      <c r="C12" s="37"/>
      <c r="D12" s="37"/>
      <c r="E12" s="92"/>
      <c r="F12" s="62"/>
      <c r="G12" s="143"/>
      <c r="H12" s="139"/>
      <c r="I12" s="140"/>
      <c r="J12" s="44"/>
    </row>
    <row r="13" spans="1:10" ht="22.5" customHeight="1" x14ac:dyDescent="0.15">
      <c r="A13" s="37"/>
      <c r="B13" s="37"/>
      <c r="C13" s="37"/>
      <c r="D13" s="37"/>
      <c r="E13" s="92"/>
      <c r="F13" s="62"/>
      <c r="G13" s="143"/>
      <c r="H13" s="139"/>
      <c r="I13" s="140"/>
      <c r="J13" s="44"/>
    </row>
    <row r="14" spans="1:10" ht="22.5" customHeight="1" x14ac:dyDescent="0.15">
      <c r="A14" s="37"/>
      <c r="B14" s="37"/>
      <c r="C14" s="37"/>
      <c r="D14" s="37"/>
      <c r="E14" s="92"/>
      <c r="F14" s="62"/>
      <c r="G14" s="143"/>
      <c r="H14" s="139"/>
      <c r="I14" s="140"/>
      <c r="J14" s="44"/>
    </row>
    <row r="15" spans="1:10" ht="22.5" customHeight="1" x14ac:dyDescent="0.15">
      <c r="A15" s="37"/>
      <c r="B15" s="37"/>
      <c r="C15" s="37"/>
      <c r="D15" s="37"/>
      <c r="E15" s="92"/>
      <c r="F15" s="62"/>
      <c r="G15" s="143"/>
      <c r="H15" s="139"/>
      <c r="I15" s="140"/>
      <c r="J15" s="44"/>
    </row>
    <row r="16" spans="1:10" ht="22.5" customHeight="1" x14ac:dyDescent="0.15">
      <c r="A16" s="37"/>
      <c r="B16" s="37"/>
      <c r="C16" s="37"/>
      <c r="D16" s="37"/>
      <c r="E16" s="92"/>
      <c r="F16" s="62"/>
      <c r="G16" s="143"/>
      <c r="H16" s="139"/>
      <c r="I16" s="140"/>
      <c r="J16" s="44"/>
    </row>
    <row r="17" spans="1:10" ht="22.5" customHeight="1" x14ac:dyDescent="0.15">
      <c r="A17" s="37"/>
      <c r="B17" s="37"/>
      <c r="C17" s="37"/>
      <c r="D17" s="37"/>
      <c r="E17" s="62"/>
      <c r="F17" s="12"/>
      <c r="G17" s="144"/>
      <c r="H17" s="139"/>
      <c r="I17" s="145"/>
      <c r="J17" s="44"/>
    </row>
    <row r="18" spans="1:10" ht="22.5" customHeight="1" x14ac:dyDescent="0.15">
      <c r="A18" s="37"/>
      <c r="B18" s="37"/>
      <c r="C18" s="37"/>
      <c r="D18" s="37"/>
      <c r="E18" s="92"/>
      <c r="F18" s="62"/>
      <c r="G18" s="146"/>
      <c r="H18" s="139"/>
      <c r="I18" s="140"/>
      <c r="J18" s="44"/>
    </row>
    <row r="19" spans="1:10" ht="22.5" customHeight="1" x14ac:dyDescent="0.15">
      <c r="A19" s="37"/>
      <c r="B19" s="37"/>
      <c r="C19" s="37"/>
      <c r="D19" s="37"/>
      <c r="E19" s="92"/>
      <c r="F19" s="62"/>
      <c r="G19" s="146"/>
      <c r="H19" s="139"/>
      <c r="I19" s="140"/>
      <c r="J19" s="44"/>
    </row>
    <row r="20" spans="1:10" ht="22.5" customHeight="1" x14ac:dyDescent="0.15">
      <c r="A20" s="147"/>
      <c r="B20" s="148"/>
      <c r="C20" s="148"/>
      <c r="D20" s="148"/>
      <c r="E20" s="149"/>
      <c r="F20" s="150"/>
      <c r="G20" s="151"/>
      <c r="H20" s="152"/>
      <c r="I20" s="145"/>
      <c r="J20" s="44"/>
    </row>
    <row r="21" spans="1:10" ht="22.5" customHeight="1" x14ac:dyDescent="0.15">
      <c r="A21" s="37"/>
      <c r="B21" s="37"/>
      <c r="C21" s="37"/>
      <c r="D21" s="37"/>
      <c r="E21" s="62"/>
      <c r="F21" s="12"/>
      <c r="G21" s="153"/>
      <c r="H21" s="154"/>
      <c r="I21" s="140"/>
      <c r="J21" s="44"/>
    </row>
    <row r="22" spans="1:10" ht="22.5" customHeight="1" x14ac:dyDescent="0.15">
      <c r="A22" s="155"/>
      <c r="B22" s="37"/>
      <c r="C22" s="37"/>
      <c r="D22" s="37"/>
      <c r="E22" s="62"/>
      <c r="F22" s="12"/>
      <c r="G22" s="153"/>
      <c r="H22" s="139"/>
      <c r="I22" s="140"/>
      <c r="J22" s="44"/>
    </row>
    <row r="23" spans="1:10" ht="22.5" customHeight="1" x14ac:dyDescent="0.15">
      <c r="A23" s="37"/>
      <c r="B23" s="37"/>
      <c r="C23" s="37"/>
      <c r="D23" s="37"/>
      <c r="E23" s="92"/>
      <c r="F23" s="62"/>
      <c r="G23" s="146"/>
      <c r="H23" s="139"/>
      <c r="I23" s="140"/>
      <c r="J23" s="44"/>
    </row>
    <row r="24" spans="1:10" ht="22.5" customHeight="1" x14ac:dyDescent="0.15">
      <c r="A24" s="37"/>
      <c r="B24" s="37"/>
      <c r="C24" s="37"/>
      <c r="D24" s="37"/>
      <c r="E24" s="92"/>
      <c r="F24" s="62"/>
      <c r="G24" s="146"/>
      <c r="H24" s="139"/>
      <c r="I24" s="140"/>
      <c r="J24" s="44"/>
    </row>
    <row r="25" spans="1:10" ht="22.5" customHeight="1" x14ac:dyDescent="0.15">
      <c r="A25" s="37"/>
      <c r="B25" s="37"/>
      <c r="C25" s="37"/>
      <c r="D25" s="37"/>
      <c r="E25" s="62"/>
      <c r="F25" s="12"/>
      <c r="G25" s="156"/>
      <c r="H25" s="139"/>
      <c r="I25" s="145"/>
      <c r="J25" s="44"/>
    </row>
    <row r="26" spans="1:10" ht="22.5" customHeight="1" x14ac:dyDescent="0.15">
      <c r="A26" s="37"/>
      <c r="B26" s="37"/>
      <c r="C26" s="37"/>
      <c r="D26" s="37"/>
      <c r="E26" s="92"/>
      <c r="F26" s="62"/>
      <c r="G26" s="146"/>
      <c r="H26" s="139"/>
      <c r="I26" s="140"/>
      <c r="J26" s="44"/>
    </row>
    <row r="27" spans="1:10" ht="22.5" customHeight="1" x14ac:dyDescent="0.15">
      <c r="A27" s="37"/>
      <c r="B27" s="37"/>
      <c r="C27" s="37"/>
      <c r="D27" s="37"/>
      <c r="E27" s="92"/>
      <c r="F27" s="62"/>
      <c r="G27" s="146"/>
      <c r="H27" s="139"/>
      <c r="I27" s="140"/>
      <c r="J27" s="44"/>
    </row>
    <row r="28" spans="1:10" ht="22.5" customHeight="1" x14ac:dyDescent="0.15">
      <c r="A28" s="37"/>
      <c r="B28" s="37"/>
      <c r="C28" s="37"/>
      <c r="D28" s="37"/>
      <c r="E28" s="92"/>
      <c r="F28" s="62"/>
      <c r="G28" s="146"/>
      <c r="H28" s="139"/>
      <c r="I28" s="140"/>
      <c r="J28" s="44"/>
    </row>
    <row r="29" spans="1:10" ht="22.5" customHeight="1" x14ac:dyDescent="0.15">
      <c r="A29" s="37"/>
      <c r="B29" s="37"/>
      <c r="C29" s="37"/>
      <c r="D29" s="37"/>
      <c r="E29" s="92"/>
      <c r="F29" s="62"/>
      <c r="G29" s="146"/>
      <c r="H29" s="139"/>
      <c r="I29" s="140"/>
      <c r="J29" s="44"/>
    </row>
    <row r="30" spans="1:10" ht="22.5" customHeight="1" x14ac:dyDescent="0.15">
      <c r="A30" s="37"/>
      <c r="B30" s="37"/>
      <c r="C30" s="37"/>
      <c r="D30" s="37"/>
      <c r="E30" s="92"/>
      <c r="F30" s="62"/>
      <c r="G30" s="144"/>
      <c r="H30" s="139"/>
      <c r="I30" s="140"/>
      <c r="J30" s="44"/>
    </row>
    <row r="31" spans="1:10" ht="22.5" customHeight="1" x14ac:dyDescent="0.15">
      <c r="A31" s="37"/>
      <c r="B31" s="37"/>
      <c r="C31" s="37"/>
      <c r="D31" s="37"/>
      <c r="E31" s="92"/>
      <c r="F31" s="62"/>
      <c r="G31" s="144"/>
      <c r="H31" s="139"/>
      <c r="I31" s="140"/>
      <c r="J31" s="44"/>
    </row>
    <row r="32" spans="1:10" ht="22.5" customHeight="1" x14ac:dyDescent="0.15">
      <c r="A32" s="37"/>
      <c r="B32" s="37"/>
      <c r="C32" s="37"/>
      <c r="D32" s="37"/>
      <c r="E32" s="92"/>
      <c r="F32" s="62"/>
      <c r="G32" s="144"/>
      <c r="H32" s="139"/>
      <c r="I32" s="140"/>
      <c r="J32" s="44"/>
    </row>
    <row r="33" spans="1:10" ht="22.5" customHeight="1" x14ac:dyDescent="0.15">
      <c r="A33" s="37"/>
      <c r="B33" s="37"/>
      <c r="C33" s="37"/>
      <c r="D33" s="37"/>
      <c r="E33" s="92"/>
      <c r="F33" s="62"/>
      <c r="G33" s="144"/>
      <c r="H33" s="139"/>
      <c r="I33" s="140"/>
      <c r="J33" s="44"/>
    </row>
    <row r="34" spans="1:10" s="41" customFormat="1" ht="22.5" customHeight="1" x14ac:dyDescent="0.15">
      <c r="A34" s="48"/>
      <c r="B34" s="48"/>
      <c r="C34" s="48"/>
      <c r="D34" s="37"/>
      <c r="E34" s="92"/>
      <c r="F34" s="62"/>
      <c r="G34" s="157"/>
      <c r="H34" s="158"/>
      <c r="I34" s="159"/>
      <c r="J34" s="4"/>
    </row>
    <row r="35" spans="1:10" s="41" customFormat="1" ht="22.5" customHeight="1" x14ac:dyDescent="0.15">
      <c r="A35" s="94"/>
      <c r="B35" s="160"/>
      <c r="C35" s="160"/>
      <c r="D35" s="160"/>
      <c r="E35" s="92"/>
      <c r="F35" s="62"/>
      <c r="G35" s="157"/>
      <c r="H35" s="158"/>
      <c r="I35" s="159"/>
      <c r="J35" s="4"/>
    </row>
    <row r="36" spans="1:10" s="41" customFormat="1" ht="22.5" customHeight="1" x14ac:dyDescent="0.15">
      <c r="A36" s="99"/>
      <c r="B36" s="160"/>
      <c r="C36" s="160"/>
      <c r="D36" s="160"/>
      <c r="E36" s="149"/>
      <c r="F36" s="150"/>
      <c r="G36" s="161"/>
      <c r="H36" s="162"/>
      <c r="I36" s="145"/>
      <c r="J36" s="4"/>
    </row>
    <row r="37" spans="1:10" s="41" customFormat="1" ht="22.5" customHeight="1" x14ac:dyDescent="0.15">
      <c r="A37" s="94"/>
      <c r="B37" s="160"/>
      <c r="C37" s="160"/>
      <c r="D37" s="160"/>
      <c r="E37" s="62"/>
      <c r="F37" s="12"/>
      <c r="G37" s="163"/>
      <c r="H37" s="164"/>
      <c r="I37" s="159"/>
      <c r="J37" s="4"/>
    </row>
    <row r="38" spans="1:10" ht="22.5" customHeight="1" x14ac:dyDescent="0.15">
      <c r="A38" s="165" t="s">
        <v>144</v>
      </c>
      <c r="B38" s="166"/>
      <c r="C38" s="166"/>
      <c r="D38" s="166"/>
      <c r="E38" s="166"/>
      <c r="F38" s="167"/>
      <c r="G38" s="151"/>
      <c r="H38" s="168"/>
      <c r="I38" s="169"/>
      <c r="J38" s="44"/>
    </row>
    <row r="39" spans="1:10" s="41" customFormat="1" ht="22.5" customHeight="1" x14ac:dyDescent="0.15">
      <c r="A39" s="3"/>
      <c r="B39" s="6"/>
      <c r="C39" s="6"/>
      <c r="D39" s="6"/>
      <c r="E39" s="6"/>
      <c r="F39" s="6"/>
      <c r="G39" s="16"/>
      <c r="H39" s="170"/>
      <c r="I39" s="171"/>
    </row>
    <row r="40" spans="1:10" s="41" customFormat="1" ht="22.5" customHeight="1" x14ac:dyDescent="0.15">
      <c r="F40" s="1"/>
      <c r="G40" s="18"/>
      <c r="H40" s="170"/>
      <c r="I40" s="171"/>
    </row>
    <row r="41" spans="1:10" s="41" customFormat="1" ht="22.5" customHeight="1" x14ac:dyDescent="0.15">
      <c r="F41" s="1"/>
      <c r="G41" s="18"/>
      <c r="H41" s="170"/>
      <c r="I41" s="171"/>
    </row>
  </sheetData>
  <mergeCells count="5">
    <mergeCell ref="A1:G1"/>
    <mergeCell ref="E3:G3"/>
    <mergeCell ref="E4:G4"/>
    <mergeCell ref="B6:G6"/>
    <mergeCell ref="A38:F38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X58"/>
  <sheetViews>
    <sheetView view="pageBreakPreview" zoomScale="90" zoomScaleNormal="100" zoomScaleSheetLayoutView="90" workbookViewId="0">
      <selection activeCell="E3" sqref="E3:G3"/>
    </sheetView>
  </sheetViews>
  <sheetFormatPr defaultColWidth="10.5" defaultRowHeight="15" customHeight="1" x14ac:dyDescent="0.15"/>
  <cols>
    <col min="1" max="3" width="18.125" style="43" customWidth="1"/>
    <col min="4" max="4" width="17.5" style="43" customWidth="1"/>
    <col min="5" max="6" width="6.875" style="73" customWidth="1"/>
    <col min="7" max="7" width="18.75" style="136" customWidth="1"/>
    <col min="8" max="8" width="9.25" style="134" customWidth="1"/>
    <col min="9" max="9" width="13.75" style="135" customWidth="1"/>
    <col min="10" max="10" width="10.5" style="43"/>
    <col min="11" max="24" width="10.5" style="74"/>
    <col min="25" max="16384" width="10.5" style="43"/>
  </cols>
  <sheetData>
    <row r="1" spans="1:10" ht="20.25" customHeight="1" x14ac:dyDescent="0.15">
      <c r="A1" s="29" t="s">
        <v>55</v>
      </c>
      <c r="B1" s="29"/>
      <c r="C1" s="29"/>
      <c r="D1" s="29"/>
      <c r="E1" s="29"/>
      <c r="F1" s="29"/>
      <c r="G1" s="29"/>
    </row>
    <row r="2" spans="1:10" ht="20.25" customHeight="1" x14ac:dyDescent="0.15">
      <c r="A2" s="72"/>
      <c r="B2" s="72"/>
      <c r="C2" s="44"/>
      <c r="D2" s="44"/>
      <c r="E2" s="72"/>
      <c r="F2" s="72"/>
    </row>
    <row r="3" spans="1:10" ht="20.25" customHeight="1" x14ac:dyDescent="0.15">
      <c r="A3" s="72"/>
      <c r="B3" s="72"/>
      <c r="D3" s="44" t="s">
        <v>4</v>
      </c>
      <c r="E3" s="68"/>
      <c r="F3" s="68"/>
      <c r="G3" s="68"/>
    </row>
    <row r="4" spans="1:10" ht="20.25" customHeight="1" x14ac:dyDescent="0.15">
      <c r="A4" s="72"/>
      <c r="B4" s="72"/>
      <c r="D4" s="46" t="s">
        <v>3</v>
      </c>
      <c r="E4" s="71" t="s">
        <v>200</v>
      </c>
      <c r="F4" s="71"/>
      <c r="G4" s="71"/>
    </row>
    <row r="5" spans="1:10" ht="20.25" customHeight="1" x14ac:dyDescent="0.15">
      <c r="A5" s="57"/>
      <c r="B5" s="72"/>
      <c r="C5" s="72"/>
      <c r="D5" s="72"/>
      <c r="E5" s="72"/>
      <c r="F5" s="72"/>
    </row>
    <row r="6" spans="1:10" ht="20.25" customHeight="1" x14ac:dyDescent="0.15">
      <c r="A6" s="12" t="s">
        <v>9</v>
      </c>
      <c r="B6" s="137" t="s">
        <v>179</v>
      </c>
      <c r="C6" s="137"/>
      <c r="D6" s="137"/>
      <c r="E6" s="137"/>
      <c r="F6" s="137"/>
      <c r="G6" s="138"/>
    </row>
    <row r="7" spans="1:10" ht="20.25" customHeight="1" x14ac:dyDescent="0.15">
      <c r="A7" s="12" t="s">
        <v>12</v>
      </c>
      <c r="B7" s="12" t="s">
        <v>13</v>
      </c>
      <c r="C7" s="13" t="s">
        <v>14</v>
      </c>
      <c r="D7" s="27" t="s">
        <v>15</v>
      </c>
      <c r="E7" s="12" t="s">
        <v>1</v>
      </c>
      <c r="F7" s="12" t="s">
        <v>2</v>
      </c>
      <c r="G7" s="12" t="s">
        <v>62</v>
      </c>
      <c r="H7" s="139"/>
      <c r="I7" s="140"/>
      <c r="J7" s="44"/>
    </row>
    <row r="8" spans="1:10" ht="20.25" customHeight="1" x14ac:dyDescent="0.15">
      <c r="A8" s="141" t="s">
        <v>103</v>
      </c>
      <c r="B8" s="12"/>
      <c r="C8" s="12"/>
      <c r="D8" s="12"/>
      <c r="E8" s="12"/>
      <c r="F8" s="12"/>
      <c r="G8" s="172"/>
      <c r="H8" s="139"/>
      <c r="I8" s="140"/>
      <c r="J8" s="44"/>
    </row>
    <row r="9" spans="1:10" ht="20.25" customHeight="1" x14ac:dyDescent="0.15">
      <c r="A9" s="37"/>
      <c r="B9" s="37" t="s">
        <v>107</v>
      </c>
      <c r="C9" s="37" t="s">
        <v>108</v>
      </c>
      <c r="D9" s="37" t="s">
        <v>120</v>
      </c>
      <c r="E9" s="92">
        <v>1</v>
      </c>
      <c r="F9" s="62" t="s">
        <v>19</v>
      </c>
      <c r="G9" s="173">
        <v>123456</v>
      </c>
      <c r="H9" s="139" t="s">
        <v>42</v>
      </c>
      <c r="I9" s="140"/>
      <c r="J9" s="44"/>
    </row>
    <row r="10" spans="1:10" ht="20.25" customHeight="1" x14ac:dyDescent="0.15">
      <c r="A10" s="37"/>
      <c r="B10" s="37" t="s">
        <v>119</v>
      </c>
      <c r="C10" s="37" t="s">
        <v>121</v>
      </c>
      <c r="D10" s="37" t="s">
        <v>143</v>
      </c>
      <c r="E10" s="92">
        <v>1</v>
      </c>
      <c r="F10" s="62" t="s">
        <v>19</v>
      </c>
      <c r="G10" s="173">
        <v>654321</v>
      </c>
      <c r="H10" s="139" t="s">
        <v>43</v>
      </c>
      <c r="I10" s="140"/>
      <c r="J10" s="44"/>
    </row>
    <row r="11" spans="1:10" ht="20.25" customHeight="1" x14ac:dyDescent="0.15">
      <c r="A11" s="37"/>
      <c r="B11" s="37" t="s">
        <v>104</v>
      </c>
      <c r="C11" s="37" t="s">
        <v>109</v>
      </c>
      <c r="D11" s="37" t="s">
        <v>110</v>
      </c>
      <c r="E11" s="92">
        <v>1</v>
      </c>
      <c r="F11" s="62" t="s">
        <v>19</v>
      </c>
      <c r="G11" s="173">
        <v>135678</v>
      </c>
      <c r="H11" s="139" t="s">
        <v>44</v>
      </c>
      <c r="I11" s="140"/>
      <c r="J11" s="44"/>
    </row>
    <row r="12" spans="1:10" ht="20.25" customHeight="1" x14ac:dyDescent="0.15">
      <c r="A12" s="37"/>
      <c r="B12" s="37"/>
      <c r="C12" s="37"/>
      <c r="D12" s="37" t="s">
        <v>111</v>
      </c>
      <c r="E12" s="92">
        <v>1</v>
      </c>
      <c r="F12" s="62" t="s">
        <v>19</v>
      </c>
      <c r="G12" s="173">
        <v>876543</v>
      </c>
      <c r="H12" s="139" t="s">
        <v>45</v>
      </c>
      <c r="I12" s="140"/>
      <c r="J12" s="44"/>
    </row>
    <row r="13" spans="1:10" ht="20.25" customHeight="1" x14ac:dyDescent="0.15">
      <c r="A13" s="37"/>
      <c r="B13" s="37"/>
      <c r="C13" s="37"/>
      <c r="D13" s="37" t="s">
        <v>112</v>
      </c>
      <c r="E13" s="92">
        <v>1</v>
      </c>
      <c r="F13" s="62" t="s">
        <v>19</v>
      </c>
      <c r="G13" s="173">
        <v>213456</v>
      </c>
      <c r="H13" s="139" t="s">
        <v>46</v>
      </c>
      <c r="I13" s="140"/>
      <c r="J13" s="44"/>
    </row>
    <row r="14" spans="1:10" ht="20.25" customHeight="1" x14ac:dyDescent="0.15">
      <c r="A14" s="37"/>
      <c r="B14" s="37"/>
      <c r="C14" s="37"/>
      <c r="D14" s="37" t="s">
        <v>113</v>
      </c>
      <c r="E14" s="92">
        <v>1</v>
      </c>
      <c r="F14" s="62" t="s">
        <v>19</v>
      </c>
      <c r="G14" s="173">
        <v>543210</v>
      </c>
      <c r="H14" s="139" t="s">
        <v>47</v>
      </c>
      <c r="I14" s="140"/>
      <c r="J14" s="44"/>
    </row>
    <row r="15" spans="1:10" ht="20.25" customHeight="1" x14ac:dyDescent="0.15">
      <c r="A15" s="37"/>
      <c r="B15" s="37"/>
      <c r="C15" s="37" t="s">
        <v>105</v>
      </c>
      <c r="D15" s="37" t="s">
        <v>106</v>
      </c>
      <c r="E15" s="92">
        <v>1</v>
      </c>
      <c r="F15" s="62" t="s">
        <v>19</v>
      </c>
      <c r="G15" s="173">
        <v>345678</v>
      </c>
      <c r="H15" s="139" t="s">
        <v>145</v>
      </c>
      <c r="I15" s="140"/>
      <c r="J15" s="44"/>
    </row>
    <row r="16" spans="1:10" ht="20.25" customHeight="1" x14ac:dyDescent="0.15">
      <c r="A16" s="37"/>
      <c r="B16" s="37" t="s">
        <v>122</v>
      </c>
      <c r="C16" s="37" t="s">
        <v>123</v>
      </c>
      <c r="D16" s="37" t="s">
        <v>124</v>
      </c>
      <c r="E16" s="92">
        <v>1</v>
      </c>
      <c r="F16" s="62" t="s">
        <v>19</v>
      </c>
      <c r="G16" s="173">
        <v>200000</v>
      </c>
      <c r="H16" s="139" t="s">
        <v>146</v>
      </c>
      <c r="I16" s="140"/>
      <c r="J16" s="44"/>
    </row>
    <row r="17" spans="1:10" ht="20.25" customHeight="1" x14ac:dyDescent="0.15">
      <c r="A17" s="37" t="s">
        <v>125</v>
      </c>
      <c r="B17" s="37"/>
      <c r="C17" s="37"/>
      <c r="D17" s="37"/>
      <c r="E17" s="62"/>
      <c r="F17" s="12"/>
      <c r="G17" s="174">
        <f>ROUND(G9+G10+G11+G12+G13+G14+G15+G16,0)</f>
        <v>3092342</v>
      </c>
      <c r="H17" s="139" t="s">
        <v>147</v>
      </c>
      <c r="I17" s="145" t="s">
        <v>149</v>
      </c>
      <c r="J17" s="44"/>
    </row>
    <row r="18" spans="1:10" ht="20.25" customHeight="1" x14ac:dyDescent="0.15">
      <c r="A18" s="37"/>
      <c r="B18" s="37"/>
      <c r="C18" s="37"/>
      <c r="D18" s="37" t="s">
        <v>126</v>
      </c>
      <c r="E18" s="92">
        <v>1</v>
      </c>
      <c r="F18" s="62" t="s">
        <v>19</v>
      </c>
      <c r="G18" s="90">
        <v>200000</v>
      </c>
      <c r="H18" s="139" t="s">
        <v>148</v>
      </c>
      <c r="I18" s="140"/>
      <c r="J18" s="44"/>
    </row>
    <row r="19" spans="1:10" ht="20.25" customHeight="1" x14ac:dyDescent="0.15">
      <c r="A19" s="37" t="s">
        <v>127</v>
      </c>
      <c r="B19" s="37"/>
      <c r="C19" s="37"/>
      <c r="D19" s="37"/>
      <c r="E19" s="92">
        <v>1</v>
      </c>
      <c r="F19" s="62" t="s">
        <v>19</v>
      </c>
      <c r="G19" s="90">
        <v>2198765</v>
      </c>
      <c r="H19" s="139" t="s">
        <v>150</v>
      </c>
      <c r="I19" s="140"/>
      <c r="J19" s="44"/>
    </row>
    <row r="20" spans="1:10" ht="20.25" customHeight="1" x14ac:dyDescent="0.15">
      <c r="A20" s="147" t="s">
        <v>128</v>
      </c>
      <c r="B20" s="175"/>
      <c r="C20" s="176"/>
      <c r="D20" s="176"/>
      <c r="E20" s="177"/>
      <c r="F20" s="178"/>
      <c r="G20" s="179">
        <f>ROUNDDOWN(G17+G18+G19,-4)</f>
        <v>5490000</v>
      </c>
      <c r="H20" s="152" t="s">
        <v>39</v>
      </c>
      <c r="I20" s="145" t="s">
        <v>167</v>
      </c>
      <c r="J20" s="44"/>
    </row>
    <row r="21" spans="1:10" ht="20.25" customHeight="1" x14ac:dyDescent="0.15">
      <c r="A21" s="40"/>
      <c r="B21" s="180"/>
      <c r="C21" s="180"/>
      <c r="D21" s="180"/>
      <c r="E21" s="181"/>
      <c r="F21" s="182"/>
      <c r="G21" s="183"/>
      <c r="H21" s="154"/>
      <c r="I21" s="140"/>
      <c r="J21" s="44"/>
    </row>
    <row r="22" spans="1:10" ht="20.25" customHeight="1" x14ac:dyDescent="0.15">
      <c r="A22" s="155" t="s">
        <v>114</v>
      </c>
      <c r="B22" s="37"/>
      <c r="C22" s="37"/>
      <c r="D22" s="37"/>
      <c r="E22" s="62"/>
      <c r="F22" s="12"/>
      <c r="G22" s="183"/>
      <c r="H22" s="139"/>
      <c r="I22" s="140"/>
      <c r="J22" s="44"/>
    </row>
    <row r="23" spans="1:10" ht="20.25" customHeight="1" x14ac:dyDescent="0.15">
      <c r="A23" s="37"/>
      <c r="B23" s="37" t="s">
        <v>114</v>
      </c>
      <c r="C23" s="37" t="s">
        <v>114</v>
      </c>
      <c r="D23" s="37" t="s">
        <v>115</v>
      </c>
      <c r="E23" s="92">
        <v>1</v>
      </c>
      <c r="F23" s="62" t="s">
        <v>19</v>
      </c>
      <c r="G23" s="90">
        <v>2000000</v>
      </c>
      <c r="H23" s="139" t="s">
        <v>151</v>
      </c>
      <c r="I23" s="140"/>
      <c r="J23" s="44"/>
    </row>
    <row r="24" spans="1:10" ht="20.25" customHeight="1" x14ac:dyDescent="0.15">
      <c r="A24" s="37"/>
      <c r="B24" s="37"/>
      <c r="C24" s="37"/>
      <c r="D24" s="37" t="s">
        <v>129</v>
      </c>
      <c r="E24" s="92">
        <v>1</v>
      </c>
      <c r="F24" s="62" t="s">
        <v>19</v>
      </c>
      <c r="G24" s="90">
        <v>1500000</v>
      </c>
      <c r="H24" s="139" t="s">
        <v>152</v>
      </c>
      <c r="I24" s="140"/>
      <c r="J24" s="44"/>
    </row>
    <row r="25" spans="1:10" ht="20.25" customHeight="1" x14ac:dyDescent="0.15">
      <c r="A25" s="37" t="s">
        <v>130</v>
      </c>
      <c r="B25" s="37"/>
      <c r="C25" s="37"/>
      <c r="D25" s="37"/>
      <c r="E25" s="62"/>
      <c r="F25" s="12"/>
      <c r="G25" s="184">
        <f>ROUND(G23+G24,0)</f>
        <v>3500000</v>
      </c>
      <c r="H25" s="139" t="s">
        <v>153</v>
      </c>
      <c r="I25" s="145" t="s">
        <v>164</v>
      </c>
      <c r="J25" s="44"/>
    </row>
    <row r="26" spans="1:10" ht="20.25" customHeight="1" x14ac:dyDescent="0.15">
      <c r="A26" s="37"/>
      <c r="B26" s="37"/>
      <c r="C26" s="37"/>
      <c r="D26" s="37" t="s">
        <v>131</v>
      </c>
      <c r="E26" s="92">
        <v>1</v>
      </c>
      <c r="F26" s="62" t="s">
        <v>19</v>
      </c>
      <c r="G26" s="90">
        <v>200000</v>
      </c>
      <c r="H26" s="139" t="s">
        <v>154</v>
      </c>
      <c r="I26" s="140"/>
      <c r="J26" s="44"/>
    </row>
    <row r="27" spans="1:10" ht="20.25" customHeight="1" x14ac:dyDescent="0.15">
      <c r="A27" s="37" t="s">
        <v>132</v>
      </c>
      <c r="B27" s="37"/>
      <c r="C27" s="37"/>
      <c r="D27" s="37"/>
      <c r="E27" s="92">
        <v>1</v>
      </c>
      <c r="F27" s="62" t="s">
        <v>19</v>
      </c>
      <c r="G27" s="90">
        <v>2234567</v>
      </c>
      <c r="H27" s="139" t="s">
        <v>155</v>
      </c>
      <c r="I27" s="140"/>
      <c r="J27" s="44"/>
    </row>
    <row r="28" spans="1:10" ht="20.25" customHeight="1" x14ac:dyDescent="0.15">
      <c r="A28" s="37" t="s">
        <v>133</v>
      </c>
      <c r="B28" s="37"/>
      <c r="C28" s="37"/>
      <c r="D28" s="37"/>
      <c r="E28" s="92">
        <v>1</v>
      </c>
      <c r="F28" s="62" t="s">
        <v>19</v>
      </c>
      <c r="G28" s="90">
        <v>1987654</v>
      </c>
      <c r="H28" s="139" t="s">
        <v>156</v>
      </c>
      <c r="I28" s="140"/>
      <c r="J28" s="44"/>
    </row>
    <row r="29" spans="1:10" ht="20.25" customHeight="1" x14ac:dyDescent="0.15">
      <c r="A29" s="147" t="s">
        <v>128</v>
      </c>
      <c r="B29" s="40"/>
      <c r="C29" s="180"/>
      <c r="D29" s="180"/>
      <c r="E29" s="181"/>
      <c r="F29" s="10"/>
      <c r="G29" s="179">
        <f>ROUNDDOWN(G25+G26+G27+G28,-4)</f>
        <v>7920000</v>
      </c>
      <c r="H29" s="152" t="s">
        <v>40</v>
      </c>
      <c r="I29" s="145" t="s">
        <v>166</v>
      </c>
      <c r="J29" s="44"/>
    </row>
    <row r="30" spans="1:10" ht="20.25" customHeight="1" x14ac:dyDescent="0.15">
      <c r="A30" s="40"/>
      <c r="B30" s="180"/>
      <c r="C30" s="180"/>
      <c r="D30" s="180"/>
      <c r="E30" s="181"/>
      <c r="F30" s="182"/>
      <c r="G30" s="173"/>
      <c r="H30" s="154"/>
      <c r="I30" s="140"/>
      <c r="J30" s="44"/>
    </row>
    <row r="31" spans="1:10" ht="20.25" customHeight="1" x14ac:dyDescent="0.15">
      <c r="A31" s="155" t="s">
        <v>134</v>
      </c>
      <c r="B31" s="37"/>
      <c r="C31" s="37"/>
      <c r="D31" s="37"/>
      <c r="E31" s="62"/>
      <c r="F31" s="12"/>
      <c r="G31" s="173"/>
      <c r="H31" s="139"/>
      <c r="I31" s="140"/>
      <c r="J31" s="44"/>
    </row>
    <row r="32" spans="1:10" ht="20.25" customHeight="1" x14ac:dyDescent="0.15">
      <c r="A32" s="37"/>
      <c r="B32" s="37" t="s">
        <v>116</v>
      </c>
      <c r="C32" s="37" t="s">
        <v>117</v>
      </c>
      <c r="D32" s="37" t="s">
        <v>118</v>
      </c>
      <c r="E32" s="92">
        <v>1</v>
      </c>
      <c r="F32" s="62" t="s">
        <v>19</v>
      </c>
      <c r="G32" s="90">
        <v>1000000</v>
      </c>
      <c r="H32" s="139" t="s">
        <v>157</v>
      </c>
      <c r="I32" s="140"/>
      <c r="J32" s="44"/>
    </row>
    <row r="33" spans="1:24" ht="20.25" customHeight="1" x14ac:dyDescent="0.15">
      <c r="A33" s="37" t="s">
        <v>135</v>
      </c>
      <c r="B33" s="37"/>
      <c r="C33" s="37"/>
      <c r="D33" s="37"/>
      <c r="E33" s="92">
        <v>1</v>
      </c>
      <c r="F33" s="62" t="s">
        <v>19</v>
      </c>
      <c r="G33" s="174">
        <v>1000000</v>
      </c>
      <c r="H33" s="139" t="s">
        <v>158</v>
      </c>
      <c r="I33" s="140"/>
      <c r="J33" s="44"/>
    </row>
    <row r="34" spans="1:24" ht="20.25" customHeight="1" x14ac:dyDescent="0.15">
      <c r="A34" s="37"/>
      <c r="B34" s="37" t="s">
        <v>136</v>
      </c>
      <c r="C34" s="37" t="s">
        <v>137</v>
      </c>
      <c r="D34" s="37" t="s">
        <v>138</v>
      </c>
      <c r="E34" s="62"/>
      <c r="F34" s="12"/>
      <c r="G34" s="90">
        <v>500000</v>
      </c>
      <c r="H34" s="139" t="s">
        <v>159</v>
      </c>
      <c r="I34" s="140"/>
      <c r="J34" s="44"/>
    </row>
    <row r="35" spans="1:24" ht="20.25" customHeight="1" x14ac:dyDescent="0.15">
      <c r="A35" s="37"/>
      <c r="B35" s="37"/>
      <c r="C35" s="37" t="s">
        <v>140</v>
      </c>
      <c r="D35" s="37" t="s">
        <v>139</v>
      </c>
      <c r="E35" s="92">
        <v>1</v>
      </c>
      <c r="F35" s="62" t="s">
        <v>19</v>
      </c>
      <c r="G35" s="90">
        <v>300000</v>
      </c>
      <c r="H35" s="139" t="s">
        <v>160</v>
      </c>
      <c r="I35" s="140"/>
      <c r="J35" s="44"/>
    </row>
    <row r="36" spans="1:24" s="41" customFormat="1" ht="20.25" customHeight="1" x14ac:dyDescent="0.15">
      <c r="A36" s="160" t="s">
        <v>141</v>
      </c>
      <c r="B36" s="48"/>
      <c r="C36" s="48"/>
      <c r="D36" s="48"/>
      <c r="E36" s="48"/>
      <c r="F36" s="58"/>
      <c r="G36" s="95">
        <f>ROUNDDOWN(G34+G35,0)</f>
        <v>800000</v>
      </c>
      <c r="H36" s="158" t="s">
        <v>161</v>
      </c>
      <c r="I36" s="145" t="s">
        <v>165</v>
      </c>
      <c r="J36" s="4"/>
    </row>
    <row r="37" spans="1:24" s="41" customFormat="1" ht="20.25" customHeight="1" x14ac:dyDescent="0.15">
      <c r="A37" s="48"/>
      <c r="B37" s="48"/>
      <c r="C37" s="48"/>
      <c r="D37" s="37" t="s">
        <v>131</v>
      </c>
      <c r="E37" s="92">
        <v>1</v>
      </c>
      <c r="F37" s="62" t="s">
        <v>19</v>
      </c>
      <c r="G37" s="95">
        <v>200000</v>
      </c>
      <c r="H37" s="158" t="s">
        <v>162</v>
      </c>
      <c r="I37" s="159"/>
      <c r="J37" s="4"/>
    </row>
    <row r="38" spans="1:24" s="41" customFormat="1" ht="20.25" customHeight="1" x14ac:dyDescent="0.15">
      <c r="A38" s="94" t="s">
        <v>142</v>
      </c>
      <c r="B38" s="105"/>
      <c r="C38" s="105"/>
      <c r="D38" s="105"/>
      <c r="E38" s="92">
        <v>1</v>
      </c>
      <c r="F38" s="62" t="s">
        <v>19</v>
      </c>
      <c r="G38" s="95">
        <v>1500000</v>
      </c>
      <c r="H38" s="158" t="s">
        <v>163</v>
      </c>
      <c r="I38" s="159"/>
      <c r="J38" s="4"/>
    </row>
    <row r="39" spans="1:24" s="41" customFormat="1" ht="20.25" customHeight="1" x14ac:dyDescent="0.15">
      <c r="A39" s="99" t="s">
        <v>128</v>
      </c>
      <c r="B39" s="105"/>
      <c r="C39" s="105"/>
      <c r="D39" s="105"/>
      <c r="E39" s="185"/>
      <c r="F39" s="178"/>
      <c r="G39" s="186">
        <f>ROUNDDOWN(G33+G36+G37+G38,-4)</f>
        <v>3500000</v>
      </c>
      <c r="H39" s="162" t="s">
        <v>41</v>
      </c>
      <c r="I39" s="145" t="s">
        <v>168</v>
      </c>
      <c r="J39" s="4"/>
    </row>
    <row r="40" spans="1:24" s="41" customFormat="1" ht="20.25" customHeight="1" x14ac:dyDescent="0.15">
      <c r="A40" s="187"/>
      <c r="B40" s="166"/>
      <c r="C40" s="166"/>
      <c r="D40" s="166"/>
      <c r="E40" s="181"/>
      <c r="F40" s="182"/>
      <c r="G40" s="188"/>
      <c r="H40" s="164"/>
      <c r="I40" s="159"/>
      <c r="J40" s="4"/>
    </row>
    <row r="41" spans="1:24" ht="20.25" customHeight="1" x14ac:dyDescent="0.15">
      <c r="A41" s="189" t="s">
        <v>144</v>
      </c>
      <c r="B41" s="190"/>
      <c r="C41" s="190"/>
      <c r="D41" s="190"/>
      <c r="E41" s="190"/>
      <c r="F41" s="190"/>
      <c r="G41" s="120">
        <f>ROUND(G20+G29+G39,0)</f>
        <v>16910000</v>
      </c>
      <c r="H41" s="168" t="s">
        <v>50</v>
      </c>
      <c r="I41" s="169" t="s">
        <v>169</v>
      </c>
      <c r="J41" s="44"/>
    </row>
    <row r="42" spans="1:24" ht="20.25" customHeight="1" x14ac:dyDescent="0.15">
      <c r="A42" s="191"/>
      <c r="B42" s="123"/>
      <c r="C42" s="123"/>
      <c r="D42" s="123"/>
      <c r="E42" s="123"/>
      <c r="F42" s="192"/>
      <c r="G42" s="193"/>
      <c r="H42" s="194"/>
      <c r="I42" s="195"/>
      <c r="J42" s="74"/>
      <c r="X42" s="43"/>
    </row>
    <row r="43" spans="1:24" s="130" customFormat="1" ht="18" customHeight="1" x14ac:dyDescent="0.15">
      <c r="A43" s="9"/>
      <c r="B43" s="9"/>
      <c r="C43" s="9"/>
      <c r="D43" s="9"/>
      <c r="E43" s="9"/>
      <c r="F43" s="9"/>
      <c r="G43" s="14"/>
      <c r="H43" s="196"/>
      <c r="I43" s="197"/>
    </row>
    <row r="44" spans="1:24" s="41" customFormat="1" ht="15" customHeight="1" x14ac:dyDescent="0.15">
      <c r="A44" s="19" t="s">
        <v>0</v>
      </c>
      <c r="B44" s="7"/>
      <c r="C44" s="7"/>
      <c r="D44" s="4"/>
      <c r="E44" s="4"/>
      <c r="F44" s="8"/>
      <c r="G44" s="15"/>
      <c r="H44" s="198"/>
      <c r="I44" s="171"/>
    </row>
    <row r="45" spans="1:24" s="41" customFormat="1" ht="15" customHeight="1" x14ac:dyDescent="0.15">
      <c r="A45" s="20" t="s">
        <v>176</v>
      </c>
      <c r="B45" s="6"/>
      <c r="C45" s="6"/>
      <c r="D45" s="6"/>
      <c r="E45" s="6"/>
      <c r="F45" s="6"/>
      <c r="G45" s="16"/>
      <c r="H45" s="198"/>
      <c r="I45" s="171"/>
    </row>
    <row r="46" spans="1:24" s="41" customFormat="1" ht="15" customHeight="1" x14ac:dyDescent="0.15">
      <c r="A46" s="21" t="s">
        <v>177</v>
      </c>
      <c r="B46" s="6"/>
      <c r="C46" s="6"/>
      <c r="D46" s="6"/>
      <c r="E46" s="6"/>
      <c r="F46" s="6"/>
      <c r="G46" s="16"/>
      <c r="H46" s="198"/>
      <c r="I46" s="171"/>
    </row>
    <row r="47" spans="1:24" s="41" customFormat="1" ht="15" customHeight="1" x14ac:dyDescent="0.15">
      <c r="A47" s="22" t="s">
        <v>56</v>
      </c>
      <c r="B47" s="4"/>
      <c r="C47" s="4"/>
      <c r="D47" s="5"/>
      <c r="E47" s="5"/>
      <c r="F47" s="5"/>
      <c r="G47" s="17"/>
      <c r="H47" s="198"/>
      <c r="I47" s="171"/>
    </row>
    <row r="48" spans="1:24" s="41" customFormat="1" ht="15" customHeight="1" x14ac:dyDescent="0.15">
      <c r="A48" s="133" t="s">
        <v>57</v>
      </c>
      <c r="B48" s="6"/>
      <c r="C48" s="6"/>
      <c r="D48" s="6"/>
      <c r="E48" s="6"/>
      <c r="F48" s="6"/>
      <c r="G48" s="16"/>
      <c r="H48" s="198"/>
      <c r="I48" s="171"/>
    </row>
    <row r="49" spans="1:9" s="41" customFormat="1" ht="15" customHeight="1" x14ac:dyDescent="0.15">
      <c r="A49" s="133" t="s">
        <v>58</v>
      </c>
      <c r="B49" s="6"/>
      <c r="C49" s="6"/>
      <c r="D49" s="6"/>
      <c r="E49" s="6"/>
      <c r="F49" s="6"/>
      <c r="G49" s="16"/>
      <c r="H49" s="170"/>
      <c r="I49" s="171"/>
    </row>
    <row r="50" spans="1:9" s="41" customFormat="1" ht="20.25" customHeight="1" x14ac:dyDescent="0.15">
      <c r="A50" s="3"/>
      <c r="B50" s="6"/>
      <c r="C50" s="6"/>
      <c r="D50" s="6"/>
      <c r="E50" s="6"/>
      <c r="F50" s="6"/>
      <c r="G50" s="16"/>
      <c r="H50" s="170"/>
      <c r="I50" s="171"/>
    </row>
    <row r="51" spans="1:9" s="41" customFormat="1" ht="20.25" customHeight="1" x14ac:dyDescent="0.15">
      <c r="F51" s="1"/>
      <c r="G51" s="18"/>
      <c r="H51" s="170"/>
      <c r="I51" s="171"/>
    </row>
    <row r="52" spans="1:9" s="41" customFormat="1" ht="20.25" customHeight="1" x14ac:dyDescent="0.15">
      <c r="F52" s="1"/>
      <c r="G52" s="18"/>
      <c r="H52" s="170"/>
      <c r="I52" s="171"/>
    </row>
    <row r="53" spans="1:9" ht="20.25" customHeight="1" x14ac:dyDescent="0.15"/>
    <row r="54" spans="1:9" ht="20.25" customHeight="1" x14ac:dyDescent="0.15"/>
    <row r="55" spans="1:9" ht="20.25" customHeight="1" x14ac:dyDescent="0.15"/>
    <row r="56" spans="1:9" ht="20.25" customHeight="1" x14ac:dyDescent="0.15"/>
    <row r="57" spans="1:9" ht="20.25" customHeight="1" x14ac:dyDescent="0.15"/>
    <row r="58" spans="1:9" ht="20.25" customHeight="1" x14ac:dyDescent="0.15"/>
  </sheetData>
  <mergeCells count="5">
    <mergeCell ref="A1:G1"/>
    <mergeCell ref="E3:G3"/>
    <mergeCell ref="E4:G4"/>
    <mergeCell ref="B6:G6"/>
    <mergeCell ref="B40:D40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8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FF"/>
  </sheetPr>
  <dimension ref="A1:X39"/>
  <sheetViews>
    <sheetView view="pageBreakPreview" zoomScale="90" zoomScaleNormal="100" zoomScaleSheetLayoutView="90" workbookViewId="0">
      <selection activeCell="D4" sqref="D4:F4"/>
    </sheetView>
  </sheetViews>
  <sheetFormatPr defaultColWidth="10.5" defaultRowHeight="22.5" customHeight="1" x14ac:dyDescent="0.15"/>
  <cols>
    <col min="1" max="3" width="16.875" style="43" customWidth="1"/>
    <col min="4" max="5" width="6.875" style="73" customWidth="1"/>
    <col min="6" max="6" width="22.5" style="73" customWidth="1"/>
    <col min="7" max="7" width="6.25" style="73" customWidth="1"/>
    <col min="8" max="8" width="11.25" style="85" customWidth="1"/>
    <col min="9" max="15" width="11.25" style="43" customWidth="1"/>
    <col min="16" max="16384" width="10.5" style="43"/>
  </cols>
  <sheetData>
    <row r="1" spans="1:9" ht="22.5" customHeight="1" x14ac:dyDescent="0.15">
      <c r="A1" s="29" t="s">
        <v>199</v>
      </c>
      <c r="B1" s="29"/>
      <c r="C1" s="29"/>
      <c r="D1" s="29"/>
      <c r="E1" s="29"/>
      <c r="F1" s="29"/>
      <c r="G1" s="29"/>
    </row>
    <row r="2" spans="1:9" ht="22.5" customHeight="1" x14ac:dyDescent="0.15">
      <c r="A2" s="72"/>
      <c r="B2" s="72"/>
      <c r="C2" s="44"/>
      <c r="D2" s="72"/>
      <c r="E2" s="72"/>
      <c r="F2" s="72"/>
    </row>
    <row r="3" spans="1:9" ht="22.5" customHeight="1" x14ac:dyDescent="0.15">
      <c r="A3" s="72"/>
      <c r="B3" s="72"/>
      <c r="C3" s="43" t="s">
        <v>60</v>
      </c>
      <c r="D3" s="68"/>
      <c r="E3" s="68"/>
      <c r="F3" s="68"/>
      <c r="G3" s="44"/>
    </row>
    <row r="4" spans="1:9" ht="22.5" customHeight="1" x14ac:dyDescent="0.15">
      <c r="A4" s="72"/>
      <c r="B4" s="72"/>
      <c r="C4" s="46" t="s">
        <v>61</v>
      </c>
      <c r="D4" s="69"/>
      <c r="E4" s="69"/>
      <c r="F4" s="69"/>
      <c r="G4" s="57" t="s">
        <v>11</v>
      </c>
    </row>
    <row r="5" spans="1:9" ht="22.5" customHeight="1" x14ac:dyDescent="0.15">
      <c r="A5" s="57"/>
      <c r="B5" s="72"/>
      <c r="C5" s="72"/>
      <c r="D5" s="72"/>
      <c r="E5" s="72"/>
      <c r="F5" s="72"/>
    </row>
    <row r="6" spans="1:9" ht="22.5" customHeight="1" x14ac:dyDescent="0.15">
      <c r="A6" s="12" t="s">
        <v>9</v>
      </c>
      <c r="B6" s="241"/>
      <c r="C6" s="241"/>
      <c r="D6" s="241"/>
      <c r="E6" s="241"/>
      <c r="F6" s="241"/>
      <c r="G6" s="242"/>
    </row>
    <row r="7" spans="1:9" ht="22.5" customHeight="1" x14ac:dyDescent="0.15">
      <c r="A7" s="12" t="s">
        <v>12</v>
      </c>
      <c r="B7" s="12" t="s">
        <v>186</v>
      </c>
      <c r="C7" s="13" t="s">
        <v>187</v>
      </c>
      <c r="D7" s="12" t="s">
        <v>190</v>
      </c>
      <c r="E7" s="12" t="s">
        <v>191</v>
      </c>
      <c r="F7" s="11" t="s">
        <v>185</v>
      </c>
      <c r="G7" s="10" t="s">
        <v>182</v>
      </c>
      <c r="H7" s="86"/>
      <c r="I7" s="44"/>
    </row>
    <row r="8" spans="1:9" ht="22.5" customHeight="1" x14ac:dyDescent="0.15">
      <c r="A8" s="59"/>
      <c r="B8" s="59"/>
      <c r="C8" s="59"/>
      <c r="D8" s="61"/>
      <c r="E8" s="12"/>
      <c r="F8" s="33"/>
      <c r="G8" s="34"/>
      <c r="H8" s="86"/>
      <c r="I8" s="44"/>
    </row>
    <row r="9" spans="1:9" ht="22.5" customHeight="1" x14ac:dyDescent="0.15">
      <c r="A9" s="59"/>
      <c r="B9" s="59"/>
      <c r="C9" s="59"/>
      <c r="D9" s="61"/>
      <c r="E9" s="62"/>
      <c r="F9" s="33"/>
      <c r="G9" s="34"/>
      <c r="H9" s="86"/>
      <c r="I9" s="44"/>
    </row>
    <row r="10" spans="1:9" ht="22.5" customHeight="1" x14ac:dyDescent="0.15">
      <c r="A10" s="59"/>
      <c r="B10" s="59"/>
      <c r="C10" s="59"/>
      <c r="D10" s="61"/>
      <c r="E10" s="62"/>
      <c r="F10" s="33"/>
      <c r="G10" s="34"/>
      <c r="H10" s="86"/>
      <c r="I10" s="44"/>
    </row>
    <row r="11" spans="1:9" ht="22.5" customHeight="1" x14ac:dyDescent="0.15">
      <c r="A11" s="59"/>
      <c r="B11" s="59"/>
      <c r="C11" s="59"/>
      <c r="D11" s="61"/>
      <c r="E11" s="62"/>
      <c r="F11" s="33"/>
      <c r="G11" s="34"/>
      <c r="H11" s="86"/>
      <c r="I11" s="44"/>
    </row>
    <row r="12" spans="1:9" ht="22.5" customHeight="1" x14ac:dyDescent="0.15">
      <c r="A12" s="59"/>
      <c r="B12" s="59"/>
      <c r="C12" s="59"/>
      <c r="D12" s="61"/>
      <c r="E12" s="62"/>
      <c r="F12" s="33"/>
      <c r="G12" s="34"/>
      <c r="H12" s="86"/>
      <c r="I12" s="44"/>
    </row>
    <row r="13" spans="1:9" ht="22.5" customHeight="1" x14ac:dyDescent="0.15">
      <c r="A13" s="59"/>
      <c r="B13" s="59"/>
      <c r="C13" s="59"/>
      <c r="D13" s="61"/>
      <c r="E13" s="62"/>
      <c r="F13" s="33"/>
      <c r="G13" s="34"/>
      <c r="H13" s="86"/>
      <c r="I13" s="44"/>
    </row>
    <row r="14" spans="1:9" ht="22.5" customHeight="1" x14ac:dyDescent="0.15">
      <c r="A14" s="59"/>
      <c r="B14" s="59"/>
      <c r="C14" s="59"/>
      <c r="D14" s="61"/>
      <c r="E14" s="62"/>
      <c r="F14" s="33"/>
      <c r="G14" s="34"/>
      <c r="H14" s="86"/>
      <c r="I14" s="44"/>
    </row>
    <row r="15" spans="1:9" ht="22.5" customHeight="1" x14ac:dyDescent="0.15">
      <c r="A15" s="59"/>
      <c r="B15" s="59"/>
      <c r="C15" s="59"/>
      <c r="D15" s="61"/>
      <c r="E15" s="62"/>
      <c r="F15" s="33"/>
      <c r="G15" s="34"/>
      <c r="H15" s="86"/>
      <c r="I15" s="44"/>
    </row>
    <row r="16" spans="1:9" ht="22.5" customHeight="1" x14ac:dyDescent="0.15">
      <c r="A16" s="59"/>
      <c r="B16" s="59"/>
      <c r="C16" s="59"/>
      <c r="D16" s="61"/>
      <c r="E16" s="62"/>
      <c r="F16" s="33"/>
      <c r="G16" s="34"/>
      <c r="H16" s="86"/>
      <c r="I16" s="44"/>
    </row>
    <row r="17" spans="1:9" ht="22.5" customHeight="1" x14ac:dyDescent="0.15">
      <c r="A17" s="59"/>
      <c r="B17" s="59"/>
      <c r="C17" s="59"/>
      <c r="D17" s="61"/>
      <c r="E17" s="62"/>
      <c r="F17" s="33"/>
      <c r="G17" s="34"/>
      <c r="H17" s="86"/>
      <c r="I17" s="44"/>
    </row>
    <row r="18" spans="1:9" ht="22.5" customHeight="1" x14ac:dyDescent="0.15">
      <c r="A18" s="59"/>
      <c r="B18" s="59"/>
      <c r="C18" s="59"/>
      <c r="D18" s="61"/>
      <c r="E18" s="62"/>
      <c r="F18" s="33"/>
      <c r="G18" s="34"/>
      <c r="H18" s="86"/>
      <c r="I18" s="44"/>
    </row>
    <row r="19" spans="1:9" ht="22.5" customHeight="1" x14ac:dyDescent="0.15">
      <c r="A19" s="59"/>
      <c r="B19" s="59"/>
      <c r="C19" s="59"/>
      <c r="D19" s="61"/>
      <c r="E19" s="62"/>
      <c r="F19" s="33"/>
      <c r="G19" s="34"/>
      <c r="H19" s="86"/>
      <c r="I19" s="44"/>
    </row>
    <row r="20" spans="1:9" ht="22.5" customHeight="1" x14ac:dyDescent="0.15">
      <c r="A20" s="59"/>
      <c r="B20" s="59"/>
      <c r="C20" s="59"/>
      <c r="D20" s="61"/>
      <c r="E20" s="62"/>
      <c r="F20" s="33"/>
      <c r="G20" s="34"/>
      <c r="H20" s="86"/>
      <c r="I20" s="44"/>
    </row>
    <row r="21" spans="1:9" ht="22.5" customHeight="1" x14ac:dyDescent="0.15">
      <c r="A21" s="59"/>
      <c r="B21" s="59"/>
      <c r="C21" s="59"/>
      <c r="D21" s="61"/>
      <c r="E21" s="62"/>
      <c r="F21" s="33"/>
      <c r="G21" s="34"/>
      <c r="H21" s="86"/>
      <c r="I21" s="44"/>
    </row>
    <row r="22" spans="1:9" ht="22.5" customHeight="1" x14ac:dyDescent="0.15">
      <c r="A22" s="59"/>
      <c r="B22" s="59"/>
      <c r="C22" s="59"/>
      <c r="D22" s="61"/>
      <c r="E22" s="62"/>
      <c r="F22" s="33"/>
      <c r="G22" s="34"/>
      <c r="H22" s="86"/>
      <c r="I22" s="44"/>
    </row>
    <row r="23" spans="1:9" ht="22.5" customHeight="1" x14ac:dyDescent="0.15">
      <c r="A23" s="59"/>
      <c r="B23" s="59"/>
      <c r="C23" s="59"/>
      <c r="D23" s="61"/>
      <c r="E23" s="62"/>
      <c r="F23" s="33"/>
      <c r="G23" s="34"/>
      <c r="H23" s="86"/>
      <c r="I23" s="44"/>
    </row>
    <row r="24" spans="1:9" ht="22.5" customHeight="1" x14ac:dyDescent="0.15">
      <c r="A24" s="59"/>
      <c r="B24" s="59"/>
      <c r="C24" s="59"/>
      <c r="D24" s="61"/>
      <c r="E24" s="62"/>
      <c r="F24" s="33"/>
      <c r="G24" s="34"/>
      <c r="H24" s="86"/>
      <c r="I24" s="44"/>
    </row>
    <row r="25" spans="1:9" ht="22.5" customHeight="1" x14ac:dyDescent="0.15">
      <c r="A25" s="59"/>
      <c r="B25" s="59"/>
      <c r="C25" s="59"/>
      <c r="D25" s="61"/>
      <c r="E25" s="62"/>
      <c r="F25" s="33"/>
      <c r="G25" s="34"/>
      <c r="H25" s="86"/>
      <c r="I25" s="44"/>
    </row>
    <row r="26" spans="1:9" ht="22.5" customHeight="1" x14ac:dyDescent="0.15">
      <c r="A26" s="59"/>
      <c r="B26" s="59"/>
      <c r="C26" s="59"/>
      <c r="D26" s="61"/>
      <c r="E26" s="62"/>
      <c r="F26" s="33"/>
      <c r="G26" s="34"/>
      <c r="H26" s="86"/>
      <c r="I26" s="44"/>
    </row>
    <row r="27" spans="1:9" ht="22.5" customHeight="1" x14ac:dyDescent="0.15">
      <c r="A27" s="59"/>
      <c r="B27" s="59"/>
      <c r="C27" s="59"/>
      <c r="D27" s="61"/>
      <c r="E27" s="62"/>
      <c r="F27" s="33"/>
      <c r="G27" s="34"/>
      <c r="H27" s="86"/>
      <c r="I27" s="44"/>
    </row>
    <row r="28" spans="1:9" ht="22.5" customHeight="1" x14ac:dyDescent="0.15">
      <c r="A28" s="59"/>
      <c r="B28" s="59"/>
      <c r="C28" s="59"/>
      <c r="D28" s="61"/>
      <c r="E28" s="62"/>
      <c r="F28" s="33"/>
      <c r="G28" s="34"/>
      <c r="H28" s="86"/>
      <c r="I28" s="44"/>
    </row>
    <row r="29" spans="1:9" ht="22.5" customHeight="1" x14ac:dyDescent="0.15">
      <c r="A29" s="59"/>
      <c r="B29" s="59"/>
      <c r="C29" s="59"/>
      <c r="D29" s="61"/>
      <c r="E29" s="62"/>
      <c r="F29" s="33"/>
      <c r="G29" s="34"/>
      <c r="H29" s="86"/>
      <c r="I29" s="44"/>
    </row>
    <row r="30" spans="1:9" s="41" customFormat="1" ht="22.5" customHeight="1" x14ac:dyDescent="0.15">
      <c r="A30" s="75"/>
      <c r="B30" s="60"/>
      <c r="C30" s="60"/>
      <c r="D30" s="63"/>
      <c r="E30" s="58"/>
      <c r="F30" s="33"/>
      <c r="G30" s="34"/>
      <c r="H30" s="97"/>
      <c r="I30" s="4"/>
    </row>
    <row r="31" spans="1:9" s="41" customFormat="1" ht="22.5" customHeight="1" x14ac:dyDescent="0.15">
      <c r="A31" s="60"/>
      <c r="B31" s="60"/>
      <c r="C31" s="60"/>
      <c r="D31" s="63"/>
      <c r="E31" s="58"/>
      <c r="F31" s="33"/>
      <c r="G31" s="34"/>
      <c r="H31" s="3"/>
      <c r="I31" s="4"/>
    </row>
    <row r="32" spans="1:9" s="41" customFormat="1" ht="22.5" customHeight="1" x14ac:dyDescent="0.15">
      <c r="A32" s="60"/>
      <c r="B32" s="60"/>
      <c r="C32" s="60"/>
      <c r="D32" s="63"/>
      <c r="E32" s="58"/>
      <c r="F32" s="33"/>
      <c r="G32" s="34"/>
      <c r="H32" s="3"/>
      <c r="I32" s="4"/>
    </row>
    <row r="33" spans="1:24" s="41" customFormat="1" ht="22.5" customHeight="1" x14ac:dyDescent="0.15">
      <c r="A33" s="60"/>
      <c r="B33" s="60"/>
      <c r="C33" s="60"/>
      <c r="D33" s="63"/>
      <c r="E33" s="58"/>
      <c r="F33" s="33"/>
      <c r="G33" s="34"/>
      <c r="H33" s="3"/>
      <c r="I33" s="4"/>
    </row>
    <row r="34" spans="1:24" ht="22.5" customHeight="1" x14ac:dyDescent="0.15">
      <c r="A34" s="37"/>
      <c r="B34" s="37"/>
      <c r="C34" s="37"/>
      <c r="D34" s="12"/>
      <c r="E34" s="12"/>
      <c r="F34" s="33"/>
      <c r="G34" s="34"/>
      <c r="H34" s="243"/>
      <c r="I34" s="44"/>
    </row>
    <row r="35" spans="1:24" ht="22.5" customHeight="1" x14ac:dyDescent="0.15">
      <c r="A35" s="75"/>
      <c r="B35" s="233"/>
      <c r="C35" s="233"/>
      <c r="D35" s="221"/>
      <c r="E35" s="221"/>
      <c r="F35" s="33"/>
      <c r="G35" s="34"/>
      <c r="H35" s="243"/>
      <c r="I35" s="44"/>
    </row>
    <row r="36" spans="1:24" s="41" customFormat="1" ht="22.5" customHeight="1" x14ac:dyDescent="0.15">
      <c r="A36" s="53"/>
      <c r="B36" s="53"/>
      <c r="C36" s="53"/>
      <c r="D36" s="244"/>
      <c r="E36" s="244"/>
      <c r="F36" s="33"/>
      <c r="G36" s="34"/>
    </row>
    <row r="37" spans="1:24" ht="22.5" customHeight="1" x14ac:dyDescent="0.15">
      <c r="A37" s="245" t="s">
        <v>144</v>
      </c>
      <c r="B37" s="105"/>
      <c r="C37" s="105"/>
      <c r="D37" s="105"/>
      <c r="E37" s="105"/>
      <c r="F37" s="33"/>
      <c r="G37" s="34"/>
      <c r="H37" s="168"/>
      <c r="I37" s="169"/>
      <c r="J37" s="4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s="41" customFormat="1" ht="22.5" customHeight="1" x14ac:dyDescent="0.15">
      <c r="D38" s="1"/>
      <c r="G38" s="42"/>
    </row>
    <row r="39" spans="1:24" s="41" customFormat="1" ht="22.5" customHeight="1" x14ac:dyDescent="0.15">
      <c r="D39" s="1"/>
      <c r="G39" s="42"/>
    </row>
  </sheetData>
  <mergeCells count="34">
    <mergeCell ref="F10:G10"/>
    <mergeCell ref="F11:G11"/>
    <mergeCell ref="F12:G12"/>
    <mergeCell ref="D4:F4"/>
    <mergeCell ref="F34:G3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1:G1"/>
    <mergeCell ref="D3:F3"/>
    <mergeCell ref="B6:G6"/>
    <mergeCell ref="F8:G8"/>
    <mergeCell ref="F9:G9"/>
    <mergeCell ref="F24:G24"/>
    <mergeCell ref="F25:G25"/>
    <mergeCell ref="F26:G26"/>
    <mergeCell ref="F27:G27"/>
    <mergeCell ref="F28:G28"/>
    <mergeCell ref="F37:G37"/>
    <mergeCell ref="F35:G35"/>
    <mergeCell ref="F36:G36"/>
    <mergeCell ref="F33:G33"/>
    <mergeCell ref="F29:G29"/>
    <mergeCell ref="F30:G30"/>
    <mergeCell ref="F31:G31"/>
    <mergeCell ref="F32:G3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FF"/>
  </sheetPr>
  <dimension ref="A1:W44"/>
  <sheetViews>
    <sheetView view="pageBreakPreview" zoomScale="90" zoomScaleNormal="100" zoomScaleSheetLayoutView="90" workbookViewId="0">
      <selection activeCell="D4" sqref="D4:F4"/>
    </sheetView>
  </sheetViews>
  <sheetFormatPr defaultColWidth="10.5" defaultRowHeight="20.25" customHeight="1" x14ac:dyDescent="0.15"/>
  <cols>
    <col min="1" max="3" width="18.125" style="73" customWidth="1"/>
    <col min="4" max="5" width="6.875" style="73" customWidth="1"/>
    <col min="6" max="6" width="18.75" style="73" customWidth="1"/>
    <col min="7" max="7" width="6.25" style="73" customWidth="1"/>
    <col min="8" max="8" width="15" style="73" customWidth="1"/>
    <col min="9" max="9" width="10.5" style="73"/>
    <col min="10" max="23" width="10.5" style="213"/>
    <col min="24" max="16384" width="10.5" style="73"/>
  </cols>
  <sheetData>
    <row r="1" spans="1:9" ht="20.25" customHeight="1" x14ac:dyDescent="0.15">
      <c r="A1" s="29" t="s">
        <v>55</v>
      </c>
      <c r="B1" s="29"/>
      <c r="C1" s="29"/>
      <c r="D1" s="29"/>
      <c r="E1" s="29"/>
      <c r="F1" s="29"/>
    </row>
    <row r="2" spans="1:9" ht="20.25" customHeight="1" x14ac:dyDescent="0.15">
      <c r="A2" s="8"/>
      <c r="B2" s="72"/>
      <c r="C2" s="72"/>
      <c r="D2" s="72"/>
      <c r="E2" s="72"/>
    </row>
    <row r="3" spans="1:9" ht="20.25" customHeight="1" x14ac:dyDescent="0.15">
      <c r="A3" s="72"/>
      <c r="B3" s="72"/>
      <c r="C3" s="86" t="s">
        <v>4</v>
      </c>
      <c r="D3" s="246"/>
      <c r="E3" s="246"/>
      <c r="F3" s="246"/>
    </row>
    <row r="4" spans="1:9" ht="20.25" customHeight="1" x14ac:dyDescent="0.15">
      <c r="A4" s="72"/>
      <c r="B4" s="72"/>
      <c r="C4" s="87" t="s">
        <v>3</v>
      </c>
      <c r="D4" s="71" t="s">
        <v>11</v>
      </c>
      <c r="E4" s="71"/>
      <c r="F4" s="71"/>
    </row>
    <row r="5" spans="1:9" ht="20.25" customHeight="1" x14ac:dyDescent="0.15">
      <c r="A5" s="57"/>
      <c r="B5" s="72"/>
      <c r="C5" s="72"/>
      <c r="D5" s="72"/>
      <c r="E5" s="72"/>
    </row>
    <row r="6" spans="1:9" ht="20.25" customHeight="1" x14ac:dyDescent="0.15">
      <c r="A6" s="12" t="s">
        <v>9</v>
      </c>
      <c r="B6" s="30" t="s">
        <v>179</v>
      </c>
      <c r="C6" s="31"/>
      <c r="D6" s="31"/>
      <c r="E6" s="31"/>
      <c r="F6" s="32"/>
    </row>
    <row r="7" spans="1:9" ht="20.25" customHeight="1" x14ac:dyDescent="0.15">
      <c r="A7" s="12" t="s">
        <v>12</v>
      </c>
      <c r="B7" s="12" t="s">
        <v>13</v>
      </c>
      <c r="C7" s="27" t="s">
        <v>14</v>
      </c>
      <c r="D7" s="12" t="s">
        <v>190</v>
      </c>
      <c r="E7" s="12" t="s">
        <v>191</v>
      </c>
      <c r="F7" s="12" t="s">
        <v>62</v>
      </c>
      <c r="G7" s="88"/>
      <c r="H7" s="72"/>
      <c r="I7" s="72"/>
    </row>
    <row r="8" spans="1:9" ht="20.25" customHeight="1" x14ac:dyDescent="0.15">
      <c r="A8" s="59" t="s">
        <v>195</v>
      </c>
      <c r="B8" s="59"/>
      <c r="C8" s="59"/>
      <c r="D8" s="12"/>
      <c r="E8" s="12"/>
      <c r="F8" s="172"/>
      <c r="G8" s="88"/>
      <c r="H8" s="72"/>
      <c r="I8" s="72"/>
    </row>
    <row r="9" spans="1:9" ht="20.25" customHeight="1" x14ac:dyDescent="0.15">
      <c r="A9" s="59"/>
      <c r="B9" s="59" t="s">
        <v>195</v>
      </c>
      <c r="C9" s="59"/>
      <c r="D9" s="12"/>
      <c r="E9" s="62"/>
      <c r="F9" s="199">
        <f>ROUND(F10+F11,0)</f>
        <v>250000</v>
      </c>
      <c r="G9" s="91" t="s">
        <v>35</v>
      </c>
      <c r="H9" s="72" t="s">
        <v>51</v>
      </c>
      <c r="I9" s="72"/>
    </row>
    <row r="10" spans="1:9" ht="20.25" customHeight="1" x14ac:dyDescent="0.15">
      <c r="A10" s="59"/>
      <c r="B10" s="59"/>
      <c r="C10" s="59" t="s">
        <v>195</v>
      </c>
      <c r="D10" s="92">
        <v>1</v>
      </c>
      <c r="E10" s="62" t="s">
        <v>19</v>
      </c>
      <c r="F10" s="173">
        <v>100000</v>
      </c>
      <c r="G10" s="88" t="s">
        <v>42</v>
      </c>
      <c r="H10" s="72"/>
      <c r="I10" s="72"/>
    </row>
    <row r="11" spans="1:9" ht="20.25" customHeight="1" x14ac:dyDescent="0.15">
      <c r="A11" s="59"/>
      <c r="B11" s="59"/>
      <c r="C11" s="59" t="s">
        <v>195</v>
      </c>
      <c r="D11" s="92">
        <v>1</v>
      </c>
      <c r="E11" s="62" t="s">
        <v>19</v>
      </c>
      <c r="F11" s="173">
        <v>150000</v>
      </c>
      <c r="G11" s="88" t="s">
        <v>43</v>
      </c>
      <c r="H11" s="72"/>
      <c r="I11" s="72"/>
    </row>
    <row r="12" spans="1:9" ht="20.25" customHeight="1" x14ac:dyDescent="0.15">
      <c r="A12" s="59"/>
      <c r="B12" s="59" t="s">
        <v>195</v>
      </c>
      <c r="C12" s="59"/>
      <c r="D12" s="12"/>
      <c r="E12" s="62"/>
      <c r="F12" s="199">
        <f>ROUND(F13+F14,0)</f>
        <v>803000</v>
      </c>
      <c r="G12" s="91" t="s">
        <v>36</v>
      </c>
      <c r="H12" s="72" t="s">
        <v>51</v>
      </c>
      <c r="I12" s="72"/>
    </row>
    <row r="13" spans="1:9" ht="20.25" customHeight="1" x14ac:dyDescent="0.15">
      <c r="A13" s="59"/>
      <c r="B13" s="59"/>
      <c r="C13" s="59" t="s">
        <v>195</v>
      </c>
      <c r="D13" s="92">
        <v>1</v>
      </c>
      <c r="E13" s="62" t="s">
        <v>19</v>
      </c>
      <c r="F13" s="173">
        <v>535000</v>
      </c>
      <c r="G13" s="88" t="s">
        <v>42</v>
      </c>
      <c r="H13" s="72"/>
      <c r="I13" s="72"/>
    </row>
    <row r="14" spans="1:9" ht="20.25" customHeight="1" x14ac:dyDescent="0.15">
      <c r="A14" s="59"/>
      <c r="B14" s="59"/>
      <c r="C14" s="59" t="s">
        <v>195</v>
      </c>
      <c r="D14" s="92">
        <v>1</v>
      </c>
      <c r="E14" s="62" t="s">
        <v>19</v>
      </c>
      <c r="F14" s="173">
        <v>268000</v>
      </c>
      <c r="G14" s="88" t="s">
        <v>43</v>
      </c>
      <c r="H14" s="72"/>
      <c r="I14" s="72"/>
    </row>
    <row r="15" spans="1:9" ht="20.25" customHeight="1" x14ac:dyDescent="0.15">
      <c r="A15" s="59"/>
      <c r="B15" s="59" t="s">
        <v>195</v>
      </c>
      <c r="C15" s="59"/>
      <c r="D15" s="12"/>
      <c r="E15" s="62"/>
      <c r="F15" s="199">
        <f>ROUND(F16+F17+F18+F19+F20+F21,0)</f>
        <v>1076900</v>
      </c>
      <c r="G15" s="91" t="s">
        <v>37</v>
      </c>
      <c r="H15" s="72" t="s">
        <v>52</v>
      </c>
      <c r="I15" s="72"/>
    </row>
    <row r="16" spans="1:9" ht="20.25" customHeight="1" x14ac:dyDescent="0.15">
      <c r="A16" s="59"/>
      <c r="B16" s="59"/>
      <c r="C16" s="59" t="s">
        <v>195</v>
      </c>
      <c r="D16" s="92">
        <v>1</v>
      </c>
      <c r="E16" s="62" t="s">
        <v>19</v>
      </c>
      <c r="F16" s="173">
        <v>300000</v>
      </c>
      <c r="G16" s="88" t="s">
        <v>42</v>
      </c>
      <c r="H16" s="72"/>
      <c r="I16" s="72"/>
    </row>
    <row r="17" spans="1:10" ht="20.25" customHeight="1" x14ac:dyDescent="0.15">
      <c r="A17" s="59"/>
      <c r="B17" s="59"/>
      <c r="C17" s="59" t="s">
        <v>195</v>
      </c>
      <c r="D17" s="92">
        <v>1</v>
      </c>
      <c r="E17" s="62" t="s">
        <v>19</v>
      </c>
      <c r="F17" s="173">
        <v>189000</v>
      </c>
      <c r="G17" s="88" t="s">
        <v>43</v>
      </c>
      <c r="H17" s="72"/>
      <c r="I17" s="72"/>
    </row>
    <row r="18" spans="1:10" ht="20.25" customHeight="1" x14ac:dyDescent="0.15">
      <c r="A18" s="59"/>
      <c r="B18" s="59"/>
      <c r="C18" s="59" t="s">
        <v>195</v>
      </c>
      <c r="D18" s="92">
        <v>1</v>
      </c>
      <c r="E18" s="62" t="s">
        <v>19</v>
      </c>
      <c r="F18" s="173">
        <v>210900</v>
      </c>
      <c r="G18" s="88" t="s">
        <v>44</v>
      </c>
      <c r="H18" s="72"/>
      <c r="I18" s="72"/>
    </row>
    <row r="19" spans="1:10" ht="20.25" customHeight="1" x14ac:dyDescent="0.15">
      <c r="A19" s="59"/>
      <c r="B19" s="59"/>
      <c r="C19" s="59" t="s">
        <v>195</v>
      </c>
      <c r="D19" s="92">
        <v>1</v>
      </c>
      <c r="E19" s="62" t="s">
        <v>19</v>
      </c>
      <c r="F19" s="173">
        <v>163600</v>
      </c>
      <c r="G19" s="88" t="s">
        <v>45</v>
      </c>
      <c r="H19" s="72"/>
      <c r="I19" s="72"/>
    </row>
    <row r="20" spans="1:10" ht="20.25" customHeight="1" x14ac:dyDescent="0.15">
      <c r="A20" s="59"/>
      <c r="B20" s="59"/>
      <c r="C20" s="59" t="s">
        <v>195</v>
      </c>
      <c r="D20" s="92">
        <v>1</v>
      </c>
      <c r="E20" s="62" t="s">
        <v>19</v>
      </c>
      <c r="F20" s="173">
        <v>38000</v>
      </c>
      <c r="G20" s="88" t="s">
        <v>46</v>
      </c>
      <c r="H20" s="72"/>
      <c r="I20" s="72"/>
    </row>
    <row r="21" spans="1:10" ht="20.25" customHeight="1" x14ac:dyDescent="0.15">
      <c r="A21" s="59"/>
      <c r="B21" s="59"/>
      <c r="C21" s="59" t="s">
        <v>195</v>
      </c>
      <c r="D21" s="92">
        <v>1</v>
      </c>
      <c r="E21" s="62" t="s">
        <v>19</v>
      </c>
      <c r="F21" s="173">
        <v>175400</v>
      </c>
      <c r="G21" s="88" t="s">
        <v>47</v>
      </c>
      <c r="H21" s="72"/>
      <c r="I21" s="72"/>
    </row>
    <row r="22" spans="1:10" ht="20.25" customHeight="1" x14ac:dyDescent="0.15">
      <c r="A22" s="59"/>
      <c r="B22" s="59" t="s">
        <v>195</v>
      </c>
      <c r="C22" s="59"/>
      <c r="D22" s="12"/>
      <c r="E22" s="62"/>
      <c r="F22" s="199">
        <f>ROUND(F23,0)</f>
        <v>620100</v>
      </c>
      <c r="G22" s="91" t="s">
        <v>38</v>
      </c>
      <c r="H22" s="72" t="s">
        <v>42</v>
      </c>
      <c r="I22" s="72"/>
    </row>
    <row r="23" spans="1:10" ht="20.25" customHeight="1" x14ac:dyDescent="0.15">
      <c r="A23" s="59"/>
      <c r="B23" s="59"/>
      <c r="C23" s="59" t="s">
        <v>195</v>
      </c>
      <c r="D23" s="92">
        <v>1</v>
      </c>
      <c r="E23" s="62" t="s">
        <v>19</v>
      </c>
      <c r="F23" s="173">
        <v>620100</v>
      </c>
      <c r="G23" s="88" t="s">
        <v>42</v>
      </c>
      <c r="H23" s="72"/>
      <c r="I23" s="72"/>
    </row>
    <row r="24" spans="1:10" s="1" customFormat="1" ht="20.25" customHeight="1" x14ac:dyDescent="0.15">
      <c r="A24" s="233" t="s">
        <v>5</v>
      </c>
      <c r="B24" s="60"/>
      <c r="C24" s="60"/>
      <c r="D24" s="58"/>
      <c r="E24" s="58"/>
      <c r="F24" s="238">
        <f>ROUND(F9+F12+F15+F22,0)</f>
        <v>2750000</v>
      </c>
      <c r="G24" s="201" t="s">
        <v>53</v>
      </c>
      <c r="H24" s="112" t="s">
        <v>170</v>
      </c>
      <c r="I24" s="8"/>
    </row>
    <row r="25" spans="1:10" s="1" customFormat="1" ht="20.25" customHeight="1" x14ac:dyDescent="0.15">
      <c r="A25" s="60" t="s">
        <v>33</v>
      </c>
      <c r="B25" s="60"/>
      <c r="C25" s="60"/>
      <c r="D25" s="58"/>
      <c r="E25" s="58"/>
      <c r="F25" s="103"/>
      <c r="G25" s="104"/>
      <c r="H25" s="8"/>
      <c r="I25" s="8"/>
    </row>
    <row r="26" spans="1:10" s="1" customFormat="1" ht="20.25" customHeight="1" x14ac:dyDescent="0.15">
      <c r="A26" s="234"/>
      <c r="B26" s="166" t="s">
        <v>28</v>
      </c>
      <c r="C26" s="166"/>
      <c r="D26" s="92">
        <v>1</v>
      </c>
      <c r="E26" s="62" t="s">
        <v>19</v>
      </c>
      <c r="F26" s="95">
        <v>623897</v>
      </c>
      <c r="G26" s="202" t="s">
        <v>35</v>
      </c>
      <c r="H26" s="8"/>
      <c r="I26" s="8"/>
    </row>
    <row r="27" spans="1:10" s="1" customFormat="1" ht="20.25" customHeight="1" x14ac:dyDescent="0.15">
      <c r="A27" s="234"/>
      <c r="B27" s="166" t="s">
        <v>7</v>
      </c>
      <c r="C27" s="166"/>
      <c r="D27" s="92">
        <v>1</v>
      </c>
      <c r="E27" s="62" t="s">
        <v>19</v>
      </c>
      <c r="F27" s="95">
        <v>456876</v>
      </c>
      <c r="G27" s="202" t="s">
        <v>36</v>
      </c>
      <c r="H27" s="8"/>
      <c r="I27" s="8"/>
    </row>
    <row r="28" spans="1:10" s="1" customFormat="1" ht="20.25" customHeight="1" x14ac:dyDescent="0.15">
      <c r="A28" s="234"/>
      <c r="B28" s="166" t="s">
        <v>66</v>
      </c>
      <c r="C28" s="166"/>
      <c r="D28" s="92">
        <v>1</v>
      </c>
      <c r="E28" s="62" t="s">
        <v>19</v>
      </c>
      <c r="F28" s="95">
        <v>1236188</v>
      </c>
      <c r="G28" s="202" t="s">
        <v>37</v>
      </c>
      <c r="H28" s="8"/>
      <c r="I28" s="8"/>
    </row>
    <row r="29" spans="1:10" s="1" customFormat="1" ht="20.25" customHeight="1" x14ac:dyDescent="0.15">
      <c r="A29" s="235" t="s">
        <v>34</v>
      </c>
      <c r="B29" s="236"/>
      <c r="C29" s="236"/>
      <c r="D29" s="110"/>
      <c r="E29" s="110"/>
      <c r="F29" s="239">
        <f>ROUND(F26+F27+F28,0)</f>
        <v>2316961</v>
      </c>
      <c r="G29" s="204" t="s">
        <v>40</v>
      </c>
      <c r="H29" s="224" t="s">
        <v>54</v>
      </c>
      <c r="I29" s="8"/>
    </row>
    <row r="30" spans="1:10" s="1" customFormat="1" ht="20.25" customHeight="1" x14ac:dyDescent="0.15">
      <c r="A30" s="222"/>
      <c r="B30" s="223"/>
      <c r="C30" s="223"/>
      <c r="D30" s="110"/>
      <c r="E30" s="110"/>
      <c r="F30" s="240"/>
      <c r="G30" s="8"/>
      <c r="H30" s="8"/>
      <c r="I30" s="8"/>
      <c r="J30" s="225"/>
    </row>
    <row r="31" spans="1:10" s="1" customFormat="1" ht="20.25" customHeight="1" x14ac:dyDescent="0.15">
      <c r="A31" s="60" t="s">
        <v>202</v>
      </c>
      <c r="B31" s="237"/>
      <c r="C31" s="237"/>
      <c r="D31" s="237"/>
      <c r="E31" s="237"/>
      <c r="F31" s="161">
        <f>ROUND(F24+F29,0)</f>
        <v>5066961</v>
      </c>
      <c r="G31" s="226" t="s">
        <v>48</v>
      </c>
      <c r="H31" s="226"/>
      <c r="I31" s="8"/>
    </row>
    <row r="32" spans="1:10" s="1" customFormat="1" ht="20.25" customHeight="1" x14ac:dyDescent="0.15">
      <c r="A32" s="60" t="s">
        <v>203</v>
      </c>
      <c r="B32" s="237"/>
      <c r="C32" s="237"/>
      <c r="D32" s="237"/>
      <c r="E32" s="237"/>
      <c r="F32" s="161">
        <f>ROUNDDOWN(F31,-4)</f>
        <v>5060000</v>
      </c>
      <c r="G32" s="8"/>
      <c r="H32" s="8"/>
      <c r="I32" s="8"/>
    </row>
    <row r="33" spans="1:23" s="1" customFormat="1" ht="20.25" customHeight="1" x14ac:dyDescent="0.15">
      <c r="A33" s="234"/>
      <c r="B33" s="236"/>
      <c r="C33" s="236"/>
      <c r="D33" s="237"/>
      <c r="E33" s="237"/>
      <c r="F33" s="240"/>
      <c r="G33" s="8"/>
      <c r="H33" s="8"/>
      <c r="I33" s="8"/>
    </row>
    <row r="34" spans="1:23" ht="20.25" customHeight="1" x14ac:dyDescent="0.15">
      <c r="A34" s="118" t="s">
        <v>201</v>
      </c>
      <c r="B34" s="119"/>
      <c r="C34" s="119"/>
      <c r="D34" s="119"/>
      <c r="E34" s="119"/>
      <c r="F34" s="120">
        <f>ROUND(F32,0)</f>
        <v>5060000</v>
      </c>
      <c r="G34" s="227" t="s">
        <v>50</v>
      </c>
      <c r="H34" s="227"/>
      <c r="I34" s="72"/>
    </row>
    <row r="35" spans="1:23" ht="20.25" customHeight="1" x14ac:dyDescent="0.15">
      <c r="A35" s="228"/>
      <c r="B35" s="229"/>
      <c r="C35" s="229"/>
      <c r="D35" s="229"/>
      <c r="E35" s="230"/>
      <c r="F35" s="231"/>
      <c r="G35" s="232"/>
      <c r="H35" s="72"/>
      <c r="I35" s="213"/>
      <c r="W35" s="73"/>
    </row>
    <row r="36" spans="1:23" s="1" customFormat="1" ht="15" customHeight="1" x14ac:dyDescent="0.15">
      <c r="A36" s="214" t="s">
        <v>0</v>
      </c>
      <c r="B36" s="215"/>
      <c r="C36" s="215"/>
      <c r="D36" s="8"/>
      <c r="E36" s="8"/>
      <c r="F36" s="216"/>
      <c r="G36" s="8"/>
    </row>
    <row r="37" spans="1:23" s="1" customFormat="1" ht="15" customHeight="1" x14ac:dyDescent="0.15">
      <c r="A37" s="217" t="s">
        <v>193</v>
      </c>
      <c r="B37" s="6"/>
      <c r="C37" s="6"/>
      <c r="D37" s="6"/>
      <c r="E37" s="6"/>
      <c r="F37" s="2"/>
      <c r="G37" s="8"/>
    </row>
    <row r="38" spans="1:23" s="1" customFormat="1" ht="15" customHeight="1" x14ac:dyDescent="0.15">
      <c r="A38" s="23" t="s">
        <v>194</v>
      </c>
      <c r="B38" s="6"/>
      <c r="C38" s="6"/>
      <c r="D38" s="6"/>
      <c r="E38" s="6"/>
      <c r="F38" s="2"/>
      <c r="G38" s="8"/>
    </row>
    <row r="39" spans="1:23" s="1" customFormat="1" ht="15" customHeight="1" x14ac:dyDescent="0.15">
      <c r="A39" s="217" t="s">
        <v>56</v>
      </c>
      <c r="B39" s="8"/>
      <c r="C39" s="8"/>
      <c r="D39" s="218"/>
      <c r="E39" s="218"/>
      <c r="F39" s="218"/>
      <c r="G39" s="8"/>
    </row>
    <row r="40" spans="1:23" s="1" customFormat="1" ht="15" customHeight="1" x14ac:dyDescent="0.15">
      <c r="A40" s="219" t="s">
        <v>57</v>
      </c>
      <c r="B40" s="6"/>
      <c r="C40" s="6"/>
      <c r="D40" s="6"/>
      <c r="E40" s="6"/>
      <c r="F40" s="2"/>
      <c r="G40" s="8"/>
    </row>
    <row r="41" spans="1:23" s="1" customFormat="1" ht="15" customHeight="1" x14ac:dyDescent="0.15">
      <c r="A41" s="219" t="s">
        <v>58</v>
      </c>
      <c r="B41" s="6"/>
      <c r="C41" s="6"/>
      <c r="D41" s="6"/>
      <c r="E41" s="6"/>
      <c r="F41" s="2"/>
    </row>
    <row r="42" spans="1:23" s="1" customFormat="1" ht="20.25" customHeight="1" x14ac:dyDescent="0.15">
      <c r="A42" s="8"/>
      <c r="B42" s="6"/>
      <c r="C42" s="6"/>
      <c r="D42" s="6"/>
      <c r="E42" s="6"/>
      <c r="F42" s="2"/>
    </row>
    <row r="43" spans="1:23" s="1" customFormat="1" ht="20.25" customHeight="1" x14ac:dyDescent="0.15">
      <c r="F43" s="220"/>
    </row>
    <row r="44" spans="1:23" s="1" customFormat="1" ht="20.25" customHeight="1" x14ac:dyDescent="0.15">
      <c r="F44" s="220"/>
    </row>
  </sheetData>
  <mergeCells count="10">
    <mergeCell ref="B28:C28"/>
    <mergeCell ref="G31:H31"/>
    <mergeCell ref="A34:E34"/>
    <mergeCell ref="G34:H34"/>
    <mergeCell ref="A1:F1"/>
    <mergeCell ref="D3:F3"/>
    <mergeCell ref="D4:F4"/>
    <mergeCell ref="B6:F6"/>
    <mergeCell ref="B26:C26"/>
    <mergeCell ref="B27:C27"/>
  </mergeCells>
  <phoneticPr fontId="3"/>
  <printOptions horizontalCentered="1"/>
  <pageMargins left="0.39370078740157483" right="0.39370078740157483" top="0.39370078740157483" bottom="0" header="0.31496062992125984" footer="0.31496062992125984"/>
  <pageSetup paperSize="9" orientation="portrait" horizontalDpi="300" verticalDpi="300" r:id="rId1"/>
  <colBreaks count="1" manualBreakCount="1">
    <brk id="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積算内訳書（土木）</vt:lpstr>
      <vt:lpstr>土木記載例</vt:lpstr>
      <vt:lpstr>積算内訳書（建築）</vt:lpstr>
      <vt:lpstr>建築記載例</vt:lpstr>
      <vt:lpstr>積算内訳書（コンサル）</vt:lpstr>
      <vt:lpstr>コンサル記載例</vt:lpstr>
      <vt:lpstr>積算内訳書（その他委託）</vt:lpstr>
      <vt:lpstr>その他委託記載例</vt:lpstr>
      <vt:lpstr>コンサル記載例!Print_Area</vt:lpstr>
      <vt:lpstr>その他委託記載例!Print_Area</vt:lpstr>
      <vt:lpstr>建築記載例!Print_Area</vt:lpstr>
      <vt:lpstr>'積算内訳書（コンサル）'!Print_Area</vt:lpstr>
      <vt:lpstr>'積算内訳書（その他委託）'!Print_Area</vt:lpstr>
      <vt:lpstr>'積算内訳書（土木）'!Print_Area</vt:lpstr>
      <vt:lpstr>土木記載例!Print_Area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 忍</dc:creator>
  <cp:lastModifiedBy>Administrator</cp:lastModifiedBy>
  <cp:lastPrinted>2019-04-22T00:02:46Z</cp:lastPrinted>
  <dcterms:created xsi:type="dcterms:W3CDTF">2016-07-29T06:42:51Z</dcterms:created>
  <dcterms:modified xsi:type="dcterms:W3CDTF">2019-04-22T00:03:59Z</dcterms:modified>
</cp:coreProperties>
</file>